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Users/avazquez/Downloads/VTLE_for_posting/"/>
    </mc:Choice>
  </mc:AlternateContent>
  <xr:revisionPtr revIDLastSave="0" documentId="13_ncr:1_{7CD781FF-651D-234B-88EB-FF3AB8726802}" xr6:coauthVersionLast="47" xr6:coauthVersionMax="47" xr10:uidLastSave="{00000000-0000-0000-0000-000000000000}"/>
  <bookViews>
    <workbookView xWindow="1240" yWindow="1200" windowWidth="34880" windowHeight="18880" xr2:uid="{CCED9DFC-C3EF-43A1-8DFE-B02D7B439B35}"/>
  </bookViews>
  <sheets>
    <sheet name="Performance Metrics" sheetId="16" r:id="rId1"/>
    <sheet name="SASB" sheetId="1" r:id="rId2"/>
    <sheet name="Ipieca" sheetId="14" r:id="rId3"/>
    <sheet name="TCFD" sheetId="15" r:id="rId4"/>
    <sheet name="AXPC" sheetId="4" r:id="rId5"/>
    <sheet name="API" sheetId="5" r:id="rId6"/>
    <sheet name="EEO-1" sheetId="6" r:id="rId7"/>
    <sheet name="Human Capital" sheetId="12" r:id="rId8"/>
    <sheet name="Additional Metrics"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4" l="1"/>
  <c r="F32" i="4"/>
  <c r="F31" i="4"/>
  <c r="E32" i="4"/>
  <c r="D32" i="4"/>
  <c r="C32" i="4"/>
  <c r="E31" i="4"/>
  <c r="E33" i="4" s="1"/>
  <c r="C31" i="4"/>
  <c r="F33" i="4" l="1"/>
  <c r="C33" i="4"/>
  <c r="D33" i="4"/>
</calcChain>
</file>

<file path=xl/sharedStrings.xml><?xml version="1.0" encoding="utf-8"?>
<sst xmlns="http://schemas.openxmlformats.org/spreadsheetml/2006/main" count="866" uniqueCount="656">
  <si>
    <t xml:space="preserve">Performance Metrics </t>
  </si>
  <si>
    <t>Metric</t>
  </si>
  <si>
    <t>Unit or Formula</t>
  </si>
  <si>
    <t>Operations</t>
  </si>
  <si>
    <t>Total Production (gross operated, 2-stream)</t>
  </si>
  <si>
    <t>BOE (6:1, gas-to-oil ratio)</t>
  </si>
  <si>
    <t>Oil Production (gross operated, 2-stream)</t>
  </si>
  <si>
    <t>Bbls</t>
  </si>
  <si>
    <t>Wet Gas Production (gross operated, 2-stream)</t>
  </si>
  <si>
    <t>MCF</t>
  </si>
  <si>
    <t>Acres of Land under Management</t>
  </si>
  <si>
    <t>Acres</t>
  </si>
  <si>
    <t>Total Gross Operated Wells</t>
  </si>
  <si>
    <t>Number</t>
  </si>
  <si>
    <t>Net Revenue</t>
  </si>
  <si>
    <t>$ (in thousands)</t>
  </si>
  <si>
    <t>Emissions</t>
  </si>
  <si>
    <t xml:space="preserve">Total Global Scope 1 GHG Emissions  </t>
  </si>
  <si>
    <t xml:space="preserve">mtCO2e </t>
  </si>
  <si>
    <t>Scope 2 Emissions (location-based)*</t>
  </si>
  <si>
    <t>Scope 2 Emissions (market-based)*</t>
  </si>
  <si>
    <t>Scope 3 Emissions**</t>
  </si>
  <si>
    <t>Gross Global Scope 1 GHG Emissions Intensity Rate</t>
  </si>
  <si>
    <t>mtCO2e / MBOE</t>
  </si>
  <si>
    <t>Methane Emissions as a Percentage of Natural Gas Produced</t>
  </si>
  <si>
    <t>mtCH4 / MCF (Percentage)</t>
  </si>
  <si>
    <t xml:space="preserve">Methane Emissions Intensity </t>
  </si>
  <si>
    <t>mtCH4 / Gross Annual production as Reported under Subpart W (MBOEe)</t>
  </si>
  <si>
    <t>Percentage of Natural Gas Flared per MCF of Natural Gas Produced</t>
  </si>
  <si>
    <t>Gross Annual Volume of Flared Natural Gas (MCF) / Gross Annual Natural Gas Production (MCF) (Percentage)</t>
  </si>
  <si>
    <t>Routine Flaring</t>
  </si>
  <si>
    <t>MMCF</t>
  </si>
  <si>
    <t>Water</t>
  </si>
  <si>
    <t>Freshwater Intensity***</t>
  </si>
  <si>
    <t>Fresh water (bbls) / Gross operated production (BOE)</t>
  </si>
  <si>
    <t>Water Recycle Rate</t>
  </si>
  <si>
    <t>Recycled Water (Bbls) / Total Water Consumed (Bbls)</t>
  </si>
  <si>
    <t>Spills</t>
  </si>
  <si>
    <t xml:space="preserve">Produced fluid spill intensity (secondary containment) </t>
  </si>
  <si>
    <t>Bbls Spilled / 1,000 Bbls Produced</t>
  </si>
  <si>
    <t>Safety</t>
  </si>
  <si>
    <t>TRIR (combined)</t>
  </si>
  <si>
    <t>(Number of Recordable Incidents X 200,000) / Total Workforce Working Hours</t>
  </si>
  <si>
    <t>TRIR (employees)</t>
  </si>
  <si>
    <t>(Number of Recordable Incidents X 200,000) / Total Employee Working Hours</t>
  </si>
  <si>
    <t>TRIR (contractors)</t>
  </si>
  <si>
    <t>(Number of Recordable Incidents X 200,000) / Total Contractor Working Hours</t>
  </si>
  <si>
    <t>Fatalities (combined)</t>
  </si>
  <si>
    <t>Fatalities (employees)</t>
  </si>
  <si>
    <t>Fatalities (contractors)</t>
  </si>
  <si>
    <t>Workforce</t>
  </si>
  <si>
    <t>Employee Headcount</t>
  </si>
  <si>
    <t>Employee Diversity within Workforce</t>
  </si>
  <si>
    <t>Percentage</t>
  </si>
  <si>
    <t>Women (as a percent of workforce)</t>
  </si>
  <si>
    <t>Women (as a percent of leadership)****</t>
  </si>
  <si>
    <t>Racially and/or Ethnically Diverse (as a percent of the workforce)</t>
  </si>
  <si>
    <t>Racially and/or Ethnically Diverse (as a percent of leadership)****</t>
  </si>
  <si>
    <t>Governance</t>
  </si>
  <si>
    <t>Independent Directors (NYSE standards)</t>
  </si>
  <si>
    <t>Percentage (Number)</t>
  </si>
  <si>
    <t>89% (8)</t>
  </si>
  <si>
    <t>91% (10)</t>
  </si>
  <si>
    <t>90% (9)</t>
  </si>
  <si>
    <t>Women Directors</t>
  </si>
  <si>
    <t>22% (2)</t>
  </si>
  <si>
    <t>44% (4)</t>
  </si>
  <si>
    <t>30% (3)</t>
  </si>
  <si>
    <t>Racially and/or Ethnically Diverse Directors</t>
  </si>
  <si>
    <t>0% (0)</t>
  </si>
  <si>
    <t>40% (4)</t>
  </si>
  <si>
    <t>Total Diverse Directors</t>
  </si>
  <si>
    <t>36% (4)</t>
  </si>
  <si>
    <t>56% (5)</t>
  </si>
  <si>
    <t>60% (6)</t>
  </si>
  <si>
    <t>Average Director Tenure</t>
  </si>
  <si>
    <t>Years</t>
  </si>
  <si>
    <t>Shading indicates metric was not reported for that year.</t>
  </si>
  <si>
    <t>Footnotes</t>
  </si>
  <si>
    <t>*Scope 2 emissions include electricity consumed by our field operations and don’t include electricity consumed by our offices.</t>
  </si>
  <si>
    <t>**Estimated Scope 3 emissions based on gross operated sales volumes using the Ipieca Category 11 methodology, which incorporates EPA GHG emissions factors. Our Scope 3 estimates are preliminary, and subject to uncertainty, inconsistency or duplication.</t>
  </si>
  <si>
    <t>***Data from 2019 to 2022 classified all non-recycled water as fresh water. To better align with industry reporting, we now use the USGS definition of fresh water (less than or equal to 1,000 mg/L total dissolved solids). As such, our previously considered fresh water
is now classified as brackish.</t>
  </si>
  <si>
    <t xml:space="preserve">****Leadership is defined as those in supervisory roles, excluding corporate officers. </t>
  </si>
  <si>
    <r>
      <rPr>
        <b/>
        <sz val="11"/>
        <color theme="1"/>
        <rFont val="Arial"/>
        <family val="2"/>
      </rPr>
      <t xml:space="preserve">                                   2024 Sustainability Report</t>
    </r>
    <r>
      <rPr>
        <sz val="11"/>
        <color theme="1"/>
        <rFont val="Arial"/>
        <family val="2"/>
      </rPr>
      <t xml:space="preserve">
</t>
    </r>
    <r>
      <rPr>
        <i/>
        <sz val="11"/>
        <color theme="1"/>
        <rFont val="Arial"/>
        <family val="2"/>
      </rPr>
      <t xml:space="preserve">                                   Content Indices and Data Tables</t>
    </r>
  </si>
  <si>
    <t>Sustainability Accounting Standards Board (SASB)</t>
  </si>
  <si>
    <t xml:space="preserve">SASB standards help companies around the world identify, manage and communciate financially-material sustainability information to their investors. The following table references the specific "Oil &amp; Gas - Exploration and Production" industry standard. </t>
  </si>
  <si>
    <t>SASB Code</t>
  </si>
  <si>
    <t>Description</t>
  </si>
  <si>
    <t>Unit</t>
  </si>
  <si>
    <t>GHG Emissions</t>
  </si>
  <si>
    <t>EM-EP-110a.1</t>
  </si>
  <si>
    <t>Gross global Scope 1 GHG emissions</t>
  </si>
  <si>
    <t>Metric tons CO2e</t>
  </si>
  <si>
    <t>Gross global Scope 1 GHG emissions intensity rate</t>
  </si>
  <si>
    <t>Metric tons CO2e/MBOE</t>
  </si>
  <si>
    <t>Methane emissions as a percentage of gross Scope 1 GHG emissions</t>
  </si>
  <si>
    <t>Percentage of Scope 1 GHG emissions covered under emissions-limiting regulations</t>
  </si>
  <si>
    <t xml:space="preserve">EM-EP-110a.2 </t>
  </si>
  <si>
    <t>(1) Gross Scope 1 GHG emissions from flared hydrocarbons</t>
  </si>
  <si>
    <t>(2) Gross Scope 1 GHG emissions from other combustion</t>
  </si>
  <si>
    <t>(3) Gross Scope 1 GHG emissions from process emissions</t>
  </si>
  <si>
    <t>(4) Gross Scope 1 GHG emissions from other vented emissions</t>
  </si>
  <si>
    <t>(5) Gross Scope 1 GHG emissions from fugitive emissions</t>
  </si>
  <si>
    <t>EM-EP-110a.3</t>
  </si>
  <si>
    <t>Discussion of long-term and short-term strategy or plan to manage Scope 1 emissions, emissions reduction targets, and an analysis of performance against those targets</t>
  </si>
  <si>
    <t>Qualitative</t>
  </si>
  <si>
    <r>
      <t xml:space="preserve">We’re implementing measurable emissions reduction initiatives according to the below emissions reduction targets.
</t>
    </r>
    <r>
      <rPr>
        <b/>
        <sz val="11"/>
        <color theme="1"/>
        <rFont val="Arial"/>
        <family val="2"/>
      </rPr>
      <t>By 2025:</t>
    </r>
    <r>
      <rPr>
        <sz val="11"/>
        <color theme="1"/>
        <rFont val="Arial"/>
        <family val="2"/>
      </rPr>
      <t xml:space="preserve">
- Reduce our Scope 1 GHG emissions intensity to below 12.5 mtCO2e/MBOE): Achieved in 2022; 65% reduction from 2019 baseline
- Reduce our methane emissions to below 0.20% (mCH4/MCF): Achieved in 2022; 90% reduction from 2019 baseline
- Eliminate routine flaring: 58% reduction since 2019
</t>
    </r>
    <r>
      <rPr>
        <b/>
        <sz val="11"/>
        <color theme="1"/>
        <rFont val="Arial"/>
        <family val="2"/>
      </rPr>
      <t xml:space="preserve">By 2030: </t>
    </r>
    <r>
      <rPr>
        <sz val="11"/>
        <color theme="1"/>
        <rFont val="Arial"/>
        <family val="2"/>
      </rPr>
      <t>Reduce our Scope 1 and 2 GHG emissions intensity to below 10.0 mtCO2e/MBOE: 55% reduction since 2019
We achieved two of our short-term climate targets three years ahead of schedule. We reached these milestones by instilling environmental and safety best management practices across our Company and investing in new technologies to optimize production, lower operating costs and reduce our emissions. More information, including details on our emissions reduction initiatives, is available in our 2024 Sustainability Report (Emissions Management section) and our Climate Risk and Resilience Report.</t>
    </r>
  </si>
  <si>
    <t>Air Quality</t>
  </si>
  <si>
    <t>EM-EP-120a.1</t>
  </si>
  <si>
    <t>Air emissions of the following pollutants: (1) NOx (excluding N2O), (2) SOx, (3) volatile organic compounds (VOCs), and (4) particulate matter (PM10)</t>
  </si>
  <si>
    <t>Metric tons</t>
  </si>
  <si>
    <t>Our facilities are permitted consistent with federal and state requirements that focus on tracking Nox, SOx, VOCs and PM10 emissions at a facility level. In addition, we’re expanding our continuous emissions monitoring system (CEMS) to cover more facilities to detect and mitigate emissions</t>
  </si>
  <si>
    <t>1) NOx: 2,692 mt
2) SOx: Not reported
3) VOCs: 3,423 mt
4) PM10: Not reported</t>
  </si>
  <si>
    <t>1) NOx: 2,950 mt
2) SOx: Not reported
3) VOCs: 3,277 mt
4) PM10: Not reported</t>
  </si>
  <si>
    <t>Water Management</t>
  </si>
  <si>
    <t xml:space="preserve">EM-EP-140a.1 </t>
  </si>
  <si>
    <t>(1) Total fresh water withdrawn</t>
  </si>
  <si>
    <t>Cubic meters (m3)</t>
  </si>
  <si>
    <t>0*</t>
  </si>
  <si>
    <t>(2) Total fresh water consumed</t>
  </si>
  <si>
    <t>(2) Percentage of each in regions with High or Extremely High Baseline Water Stress</t>
  </si>
  <si>
    <t>EM-EP-140a.2</t>
  </si>
  <si>
    <t>(1) Volume of produced water and flow back generated</t>
  </si>
  <si>
    <t>(1) Percentage discharged</t>
  </si>
  <si>
    <t>(2) Percentage injected</t>
  </si>
  <si>
    <t>(3) Percentage recycled</t>
  </si>
  <si>
    <t xml:space="preserve">Percentage </t>
  </si>
  <si>
    <t>(3) Hydrocarbon content in discharged water</t>
  </si>
  <si>
    <t>EM-EP-140a.3</t>
  </si>
  <si>
    <t>Percentage of hydraulically fractured wells for which there is public disclosure of all fracturing fluid chemicals used</t>
  </si>
  <si>
    <t>EM-EP-140a.4</t>
  </si>
  <si>
    <t>Percentage of hydraulic fracturing sites where ground or surface water quality deteriorated compared to a baseline</t>
  </si>
  <si>
    <t>Not tracked as defined by this metric</t>
  </si>
  <si>
    <t>Biodiversity Impacts</t>
  </si>
  <si>
    <t>EM-EP-160a.1</t>
  </si>
  <si>
    <t>Description of environmental management policies and practices for active sites</t>
  </si>
  <si>
    <t>Vital Energy has an environmental management system (EMS), which is a set of processes and procedures that help the Company maintain compliance and decrease risk and environmental impacts. The system is integrated into our operations and offers our team a consistent framework for decision-making and training practices. Our EMS framework follows the “Plan-Do-Check-Act” methodology as our standard system approach and covers all our operational sites. We also reference our Environmental and Biodiversity Policy, which outlines our oversight and environmental commitments. More information can be found in our 2024 Sustainability Report (Environment section).</t>
  </si>
  <si>
    <t>EM-EP-160a.2</t>
  </si>
  <si>
    <t>Number and aggregate volume of hydrocarbon spills and volume recovered</t>
  </si>
  <si>
    <t>Number, Bbls</t>
  </si>
  <si>
    <r>
      <rPr>
        <b/>
        <sz val="11"/>
        <color theme="1"/>
        <rFont val="Arial"/>
        <family val="2"/>
      </rPr>
      <t xml:space="preserve">Events: </t>
    </r>
    <r>
      <rPr>
        <sz val="11"/>
        <color theme="1"/>
        <rFont val="Arial"/>
        <family val="2"/>
      </rPr>
      <t xml:space="preserve">174
</t>
    </r>
    <r>
      <rPr>
        <b/>
        <sz val="11"/>
        <color theme="1"/>
        <rFont val="Arial"/>
        <family val="2"/>
      </rPr>
      <t xml:space="preserve">Spilled: </t>
    </r>
    <r>
      <rPr>
        <sz val="11"/>
        <color theme="1"/>
        <rFont val="Arial"/>
        <family val="2"/>
      </rPr>
      <t xml:space="preserve">1,197
</t>
    </r>
    <r>
      <rPr>
        <b/>
        <sz val="11"/>
        <color theme="1"/>
        <rFont val="Arial"/>
        <family val="2"/>
      </rPr>
      <t xml:space="preserve">Recovered: </t>
    </r>
    <r>
      <rPr>
        <sz val="11"/>
        <color theme="1"/>
        <rFont val="Arial"/>
        <family val="2"/>
      </rPr>
      <t xml:space="preserve">361
</t>
    </r>
    <r>
      <rPr>
        <b/>
        <sz val="11"/>
        <color theme="1"/>
        <rFont val="Arial"/>
        <family val="2"/>
      </rPr>
      <t>Recovery rate:</t>
    </r>
    <r>
      <rPr>
        <sz val="11"/>
        <color theme="1"/>
        <rFont val="Arial"/>
        <family val="2"/>
      </rPr>
      <t xml:space="preserve"> 0.30
</t>
    </r>
    <r>
      <rPr>
        <b/>
        <sz val="11"/>
        <color theme="1"/>
        <rFont val="Arial"/>
        <family val="2"/>
      </rPr>
      <t>Spill rate oil (spills / MBO):</t>
    </r>
    <r>
      <rPr>
        <sz val="11"/>
        <color theme="1"/>
        <rFont val="Arial"/>
        <family val="2"/>
      </rPr>
      <t xml:space="preserve"> 0.08</t>
    </r>
  </si>
  <si>
    <r>
      <rPr>
        <b/>
        <sz val="11"/>
        <color theme="1"/>
        <rFont val="Arial"/>
        <family val="2"/>
      </rPr>
      <t>Events:</t>
    </r>
    <r>
      <rPr>
        <sz val="11"/>
        <color theme="1"/>
        <rFont val="Arial"/>
        <family val="2"/>
      </rPr>
      <t xml:space="preserve"> 87
</t>
    </r>
    <r>
      <rPr>
        <b/>
        <sz val="11"/>
        <color theme="1"/>
        <rFont val="Arial"/>
        <family val="2"/>
      </rPr>
      <t>Spilled:</t>
    </r>
    <r>
      <rPr>
        <sz val="11"/>
        <color theme="1"/>
        <rFont val="Arial"/>
        <family val="2"/>
      </rPr>
      <t xml:space="preserve"> 401
</t>
    </r>
    <r>
      <rPr>
        <b/>
        <sz val="11"/>
        <color theme="1"/>
        <rFont val="Arial"/>
        <family val="2"/>
      </rPr>
      <t>Recovered:</t>
    </r>
    <r>
      <rPr>
        <sz val="11"/>
        <color theme="1"/>
        <rFont val="Arial"/>
        <family val="2"/>
      </rPr>
      <t xml:space="preserve"> 265
</t>
    </r>
    <r>
      <rPr>
        <b/>
        <sz val="11"/>
        <color theme="1"/>
        <rFont val="Arial"/>
        <family val="2"/>
      </rPr>
      <t>Recovery rate:</t>
    </r>
    <r>
      <rPr>
        <sz val="11"/>
        <color theme="1"/>
        <rFont val="Arial"/>
        <family val="2"/>
      </rPr>
      <t xml:space="preserve"> 0.66
</t>
    </r>
    <r>
      <rPr>
        <b/>
        <sz val="11"/>
        <color theme="1"/>
        <rFont val="Arial"/>
        <family val="2"/>
      </rPr>
      <t>Spill rate oil (spills / MBO):</t>
    </r>
    <r>
      <rPr>
        <sz val="11"/>
        <color theme="1"/>
        <rFont val="Arial"/>
        <family val="2"/>
      </rPr>
      <t xml:space="preserve"> 0.03</t>
    </r>
  </si>
  <si>
    <r>
      <rPr>
        <b/>
        <sz val="11"/>
        <rFont val="Arial"/>
        <family val="2"/>
      </rPr>
      <t>Events</t>
    </r>
    <r>
      <rPr>
        <sz val="11"/>
        <rFont val="Arial"/>
        <family val="2"/>
      </rPr>
      <t xml:space="preserve">: 66
</t>
    </r>
    <r>
      <rPr>
        <b/>
        <sz val="11"/>
        <rFont val="Arial"/>
        <family val="2"/>
      </rPr>
      <t xml:space="preserve">Spilled: </t>
    </r>
    <r>
      <rPr>
        <sz val="11"/>
        <rFont val="Arial"/>
        <family val="2"/>
      </rPr>
      <t xml:space="preserve">381
</t>
    </r>
    <r>
      <rPr>
        <b/>
        <sz val="11"/>
        <rFont val="Arial"/>
        <family val="2"/>
      </rPr>
      <t>Recovered:</t>
    </r>
    <r>
      <rPr>
        <sz val="11"/>
        <rFont val="Arial"/>
        <family val="2"/>
      </rPr>
      <t xml:space="preserve"> 153
</t>
    </r>
    <r>
      <rPr>
        <b/>
        <sz val="11"/>
        <rFont val="Arial"/>
        <family val="2"/>
      </rPr>
      <t>Recovery rate:</t>
    </r>
    <r>
      <rPr>
        <sz val="11"/>
        <rFont val="Arial"/>
        <family val="2"/>
      </rPr>
      <t xml:space="preserve"> 0.40
</t>
    </r>
    <r>
      <rPr>
        <b/>
        <sz val="11"/>
        <rFont val="Arial"/>
        <family val="2"/>
      </rPr>
      <t>Spill rate oil (spills / MBO):</t>
    </r>
    <r>
      <rPr>
        <sz val="11"/>
        <rFont val="Arial"/>
        <family val="2"/>
      </rPr>
      <t xml:space="preserve"> 0.02</t>
    </r>
  </si>
  <si>
    <r>
      <rPr>
        <b/>
        <sz val="11"/>
        <rFont val="Arial"/>
        <family val="2"/>
      </rPr>
      <t>Events:</t>
    </r>
    <r>
      <rPr>
        <sz val="11"/>
        <rFont val="Arial"/>
        <family val="2"/>
      </rPr>
      <t xml:space="preserve"> 168
</t>
    </r>
    <r>
      <rPr>
        <b/>
        <sz val="11"/>
        <rFont val="Arial"/>
        <family val="2"/>
      </rPr>
      <t>Spilled:</t>
    </r>
    <r>
      <rPr>
        <sz val="11"/>
        <rFont val="Arial"/>
        <family val="2"/>
      </rPr>
      <t xml:space="preserve"> 695
</t>
    </r>
    <r>
      <rPr>
        <b/>
        <sz val="11"/>
        <rFont val="Arial"/>
        <family val="2"/>
      </rPr>
      <t xml:space="preserve">Recovered: </t>
    </r>
    <r>
      <rPr>
        <sz val="11"/>
        <rFont val="Arial"/>
        <family val="2"/>
      </rPr>
      <t xml:space="preserve">89
</t>
    </r>
    <r>
      <rPr>
        <b/>
        <sz val="11"/>
        <rFont val="Arial"/>
        <family val="2"/>
      </rPr>
      <t>Recovery rate:</t>
    </r>
    <r>
      <rPr>
        <sz val="11"/>
        <rFont val="Arial"/>
        <family val="2"/>
      </rPr>
      <t xml:space="preserve"> 0.13
</t>
    </r>
    <r>
      <rPr>
        <b/>
        <sz val="11"/>
        <rFont val="Arial"/>
        <family val="2"/>
      </rPr>
      <t xml:space="preserve">Spill rate oil (spills / MBO): </t>
    </r>
    <r>
      <rPr>
        <sz val="11"/>
        <rFont val="Arial"/>
        <family val="2"/>
      </rPr>
      <t>0.03</t>
    </r>
  </si>
  <si>
    <r>
      <rPr>
        <b/>
        <sz val="11"/>
        <rFont val="Arial"/>
        <family val="2"/>
      </rPr>
      <t>Events:</t>
    </r>
    <r>
      <rPr>
        <sz val="11"/>
        <rFont val="Arial"/>
        <family val="2"/>
      </rPr>
      <t xml:space="preserve"> 149
</t>
    </r>
    <r>
      <rPr>
        <b/>
        <sz val="11"/>
        <rFont val="Arial"/>
        <family val="2"/>
      </rPr>
      <t>Spilled:</t>
    </r>
    <r>
      <rPr>
        <sz val="11"/>
        <rFont val="Arial"/>
        <family val="2"/>
      </rPr>
      <t xml:space="preserve"> 474
</t>
    </r>
    <r>
      <rPr>
        <b/>
        <sz val="11"/>
        <rFont val="Arial"/>
        <family val="2"/>
      </rPr>
      <t>Recovered:</t>
    </r>
    <r>
      <rPr>
        <sz val="11"/>
        <rFont val="Arial"/>
        <family val="2"/>
      </rPr>
      <t xml:space="preserve"> 180
</t>
    </r>
    <r>
      <rPr>
        <b/>
        <sz val="11"/>
        <rFont val="Arial"/>
        <family val="2"/>
      </rPr>
      <t xml:space="preserve">Recovery rate: </t>
    </r>
    <r>
      <rPr>
        <sz val="11"/>
        <rFont val="Arial"/>
        <family val="2"/>
      </rPr>
      <t xml:space="preserve">0.38
</t>
    </r>
    <r>
      <rPr>
        <b/>
        <sz val="11"/>
        <rFont val="Arial"/>
        <family val="2"/>
      </rPr>
      <t>Spill rate oil
(spills / MBO):</t>
    </r>
    <r>
      <rPr>
        <sz val="11"/>
        <rFont val="Arial"/>
        <family val="2"/>
      </rPr>
      <t xml:space="preserve"> 0.01</t>
    </r>
  </si>
  <si>
    <t>Number and aggregate volume of non-hydrocarbon (water) spills and volume recovered</t>
  </si>
  <si>
    <r>
      <rPr>
        <b/>
        <sz val="11"/>
        <color theme="1"/>
        <rFont val="Arial"/>
        <family val="2"/>
      </rPr>
      <t>Events:</t>
    </r>
    <r>
      <rPr>
        <sz val="11"/>
        <color theme="1"/>
        <rFont val="Arial"/>
        <family val="2"/>
      </rPr>
      <t xml:space="preserve"> 174
</t>
    </r>
    <r>
      <rPr>
        <b/>
        <sz val="11"/>
        <color theme="1"/>
        <rFont val="Arial"/>
        <family val="2"/>
      </rPr>
      <t xml:space="preserve">Spilled: </t>
    </r>
    <r>
      <rPr>
        <sz val="11"/>
        <color theme="1"/>
        <rFont val="Arial"/>
        <family val="2"/>
      </rPr>
      <t xml:space="preserve">7,809
</t>
    </r>
    <r>
      <rPr>
        <b/>
        <sz val="11"/>
        <color theme="1"/>
        <rFont val="Arial"/>
        <family val="2"/>
      </rPr>
      <t>Recovered:</t>
    </r>
    <r>
      <rPr>
        <sz val="11"/>
        <color theme="1"/>
        <rFont val="Arial"/>
        <family val="2"/>
      </rPr>
      <t xml:space="preserve"> 4,723
</t>
    </r>
    <r>
      <rPr>
        <b/>
        <sz val="11"/>
        <color theme="1"/>
        <rFont val="Arial"/>
        <family val="2"/>
      </rPr>
      <t xml:space="preserve">Recovery rate: </t>
    </r>
    <r>
      <rPr>
        <sz val="11"/>
        <color theme="1"/>
        <rFont val="Arial"/>
        <family val="2"/>
      </rPr>
      <t xml:space="preserve">0.60
</t>
    </r>
    <r>
      <rPr>
        <b/>
        <sz val="11"/>
        <color theme="1"/>
        <rFont val="Arial"/>
        <family val="2"/>
      </rPr>
      <t xml:space="preserve">Spill rate water (spills / MBW): </t>
    </r>
    <r>
      <rPr>
        <sz val="11"/>
        <color theme="1"/>
        <rFont val="Arial"/>
        <family val="2"/>
      </rPr>
      <t>0.15</t>
    </r>
  </si>
  <si>
    <r>
      <rPr>
        <b/>
        <sz val="11"/>
        <color theme="1"/>
        <rFont val="Arial"/>
        <family val="2"/>
      </rPr>
      <t>Events:</t>
    </r>
    <r>
      <rPr>
        <sz val="11"/>
        <color theme="1"/>
        <rFont val="Arial"/>
        <family val="2"/>
      </rPr>
      <t xml:space="preserve"> 120
</t>
    </r>
    <r>
      <rPr>
        <b/>
        <sz val="11"/>
        <color theme="1"/>
        <rFont val="Arial"/>
        <family val="2"/>
      </rPr>
      <t xml:space="preserve">Spilled: </t>
    </r>
    <r>
      <rPr>
        <sz val="11"/>
        <color theme="1"/>
        <rFont val="Arial"/>
        <family val="2"/>
      </rPr>
      <t xml:space="preserve">3,931
</t>
    </r>
    <r>
      <rPr>
        <b/>
        <sz val="11"/>
        <color theme="1"/>
        <rFont val="Arial"/>
        <family val="2"/>
      </rPr>
      <t xml:space="preserve">Recovered: </t>
    </r>
    <r>
      <rPr>
        <sz val="11"/>
        <color theme="1"/>
        <rFont val="Arial"/>
        <family val="2"/>
      </rPr>
      <t xml:space="preserve">2,966
</t>
    </r>
    <r>
      <rPr>
        <b/>
        <sz val="11"/>
        <color theme="1"/>
        <rFont val="Arial"/>
        <family val="2"/>
      </rPr>
      <t xml:space="preserve">Recovery rate: </t>
    </r>
    <r>
      <rPr>
        <sz val="11"/>
        <color theme="1"/>
        <rFont val="Arial"/>
        <family val="2"/>
      </rPr>
      <t xml:space="preserve">0.75
</t>
    </r>
    <r>
      <rPr>
        <b/>
        <sz val="11"/>
        <color theme="1"/>
        <rFont val="Arial"/>
        <family val="2"/>
      </rPr>
      <t>Spill rate water (spills / MBW):</t>
    </r>
    <r>
      <rPr>
        <sz val="11"/>
        <color theme="1"/>
        <rFont val="Arial"/>
        <family val="2"/>
      </rPr>
      <t xml:space="preserve"> 0.08</t>
    </r>
  </si>
  <si>
    <r>
      <rPr>
        <b/>
        <sz val="11"/>
        <color theme="1"/>
        <rFont val="Arial"/>
        <family val="2"/>
      </rPr>
      <t>Events:</t>
    </r>
    <r>
      <rPr>
        <sz val="11"/>
        <color theme="1"/>
        <rFont val="Arial"/>
        <family val="2"/>
      </rPr>
      <t xml:space="preserve"> 85**
</t>
    </r>
    <r>
      <rPr>
        <b/>
        <sz val="11"/>
        <color theme="1"/>
        <rFont val="Arial"/>
        <family val="2"/>
      </rPr>
      <t xml:space="preserve">Spilled: </t>
    </r>
    <r>
      <rPr>
        <sz val="11"/>
        <color theme="1"/>
        <rFont val="Arial"/>
        <family val="2"/>
      </rPr>
      <t xml:space="preserve">1,005
</t>
    </r>
    <r>
      <rPr>
        <b/>
        <sz val="11"/>
        <color theme="1"/>
        <rFont val="Arial"/>
        <family val="2"/>
      </rPr>
      <t xml:space="preserve">Recovered: </t>
    </r>
    <r>
      <rPr>
        <sz val="11"/>
        <color theme="1"/>
        <rFont val="Arial"/>
        <family val="2"/>
      </rPr>
      <t xml:space="preserve">466
</t>
    </r>
    <r>
      <rPr>
        <b/>
        <sz val="11"/>
        <color theme="1"/>
        <rFont val="Arial"/>
        <family val="2"/>
      </rPr>
      <t>Recovery rate:</t>
    </r>
    <r>
      <rPr>
        <sz val="11"/>
        <color theme="1"/>
        <rFont val="Arial"/>
        <family val="2"/>
      </rPr>
      <t xml:space="preserve"> 0.46
S</t>
    </r>
    <r>
      <rPr>
        <b/>
        <sz val="11"/>
        <color theme="1"/>
        <rFont val="Arial"/>
        <family val="2"/>
      </rPr>
      <t>pill rate water (spills / MBW):</t>
    </r>
    <r>
      <rPr>
        <sz val="11"/>
        <color theme="1"/>
        <rFont val="Arial"/>
        <family val="2"/>
      </rPr>
      <t xml:space="preserve"> 0.01</t>
    </r>
  </si>
  <si>
    <r>
      <rPr>
        <b/>
        <sz val="11"/>
        <color theme="1"/>
        <rFont val="Arial"/>
        <family val="2"/>
      </rPr>
      <t>Events:</t>
    </r>
    <r>
      <rPr>
        <sz val="11"/>
        <color theme="1"/>
        <rFont val="Arial"/>
        <family val="2"/>
      </rPr>
      <t xml:space="preserve"> 196
</t>
    </r>
    <r>
      <rPr>
        <b/>
        <sz val="11"/>
        <color theme="1"/>
        <rFont val="Arial"/>
        <family val="2"/>
      </rPr>
      <t>Spilled:</t>
    </r>
    <r>
      <rPr>
        <sz val="11"/>
        <color theme="1"/>
        <rFont val="Arial"/>
        <family val="2"/>
      </rPr>
      <t xml:space="preserve"> 1,971
</t>
    </r>
    <r>
      <rPr>
        <b/>
        <sz val="11"/>
        <color theme="1"/>
        <rFont val="Arial"/>
        <family val="2"/>
      </rPr>
      <t xml:space="preserve">Recovered: </t>
    </r>
    <r>
      <rPr>
        <sz val="11"/>
        <color theme="1"/>
        <rFont val="Arial"/>
        <family val="2"/>
      </rPr>
      <t xml:space="preserve">728
</t>
    </r>
    <r>
      <rPr>
        <b/>
        <sz val="11"/>
        <color theme="1"/>
        <rFont val="Arial"/>
        <family val="2"/>
      </rPr>
      <t xml:space="preserve">Recovery rate: </t>
    </r>
    <r>
      <rPr>
        <sz val="11"/>
        <color theme="1"/>
        <rFont val="Arial"/>
        <family val="2"/>
      </rPr>
      <t xml:space="preserve">0.37
</t>
    </r>
    <r>
      <rPr>
        <b/>
        <sz val="11"/>
        <color theme="1"/>
        <rFont val="Arial"/>
        <family val="2"/>
      </rPr>
      <t>Spill rate water (spills / MBW):</t>
    </r>
    <r>
      <rPr>
        <sz val="11"/>
        <color theme="1"/>
        <rFont val="Arial"/>
        <family val="2"/>
      </rPr>
      <t xml:space="preserve"> 0.02 </t>
    </r>
  </si>
  <si>
    <r>
      <rPr>
        <b/>
        <sz val="11"/>
        <color theme="1"/>
        <rFont val="Arial"/>
        <family val="2"/>
      </rPr>
      <t>Events:</t>
    </r>
    <r>
      <rPr>
        <sz val="11"/>
        <color theme="1"/>
        <rFont val="Arial"/>
        <family val="2"/>
      </rPr>
      <t xml:space="preserve"> 200
</t>
    </r>
    <r>
      <rPr>
        <b/>
        <sz val="11"/>
        <color theme="1"/>
        <rFont val="Arial"/>
        <family val="2"/>
      </rPr>
      <t>Spilled:</t>
    </r>
    <r>
      <rPr>
        <sz val="11"/>
        <color theme="1"/>
        <rFont val="Arial"/>
        <family val="2"/>
      </rPr>
      <t xml:space="preserve"> 1,988
</t>
    </r>
    <r>
      <rPr>
        <b/>
        <sz val="11"/>
        <color theme="1"/>
        <rFont val="Arial"/>
        <family val="2"/>
      </rPr>
      <t>Recovered:</t>
    </r>
    <r>
      <rPr>
        <sz val="11"/>
        <color theme="1"/>
        <rFont val="Arial"/>
        <family val="2"/>
      </rPr>
      <t xml:space="preserve"> 799
</t>
    </r>
    <r>
      <rPr>
        <b/>
        <sz val="11"/>
        <color theme="1"/>
        <rFont val="Arial"/>
        <family val="2"/>
      </rPr>
      <t>Recovery rate:</t>
    </r>
    <r>
      <rPr>
        <sz val="11"/>
        <color theme="1"/>
        <rFont val="Arial"/>
        <family val="2"/>
      </rPr>
      <t xml:space="preserve"> 0.40
</t>
    </r>
    <r>
      <rPr>
        <b/>
        <sz val="11"/>
        <color theme="1"/>
        <rFont val="Arial"/>
        <family val="2"/>
      </rPr>
      <t xml:space="preserve">Spill rate water
(spills / MBW): </t>
    </r>
    <r>
      <rPr>
        <sz val="11"/>
        <color theme="1"/>
        <rFont val="Arial"/>
        <family val="2"/>
      </rPr>
      <t>0.02</t>
    </r>
  </si>
  <si>
    <t>Number and aggregate volume of hydrocarbon spills in Arctic, volume impacting shorelines with ESI rankings 8-10, and volume recovered</t>
  </si>
  <si>
    <t>Vital Energy doesn’t operate in the Arctic or along shorelines with ESI rankings 8–10, as such, we have no spills in these areas.</t>
  </si>
  <si>
    <r>
      <t xml:space="preserve">
</t>
    </r>
    <r>
      <rPr>
        <b/>
        <sz val="11"/>
        <rFont val="Arial"/>
        <family val="2"/>
      </rPr>
      <t>Events:</t>
    </r>
    <r>
      <rPr>
        <sz val="11"/>
        <rFont val="Arial"/>
        <family val="2"/>
      </rPr>
      <t xml:space="preserve"> 0
</t>
    </r>
    <r>
      <rPr>
        <b/>
        <sz val="11"/>
        <rFont val="Arial"/>
        <family val="2"/>
      </rPr>
      <t xml:space="preserve">Spilled: </t>
    </r>
    <r>
      <rPr>
        <sz val="11"/>
        <rFont val="Arial"/>
        <family val="2"/>
      </rPr>
      <t xml:space="preserve">0
</t>
    </r>
    <r>
      <rPr>
        <b/>
        <sz val="11"/>
        <rFont val="Arial"/>
        <family val="2"/>
      </rPr>
      <t>Recovered:</t>
    </r>
    <r>
      <rPr>
        <sz val="11"/>
        <rFont val="Arial"/>
        <family val="2"/>
      </rPr>
      <t xml:space="preserve"> N/A</t>
    </r>
  </si>
  <si>
    <t>EM-EP-160a.3</t>
  </si>
  <si>
    <t>Percentage of (1) proved and (2) probable reserves in or near sites with protected conservation status or endangered species habitat</t>
  </si>
  <si>
    <t xml:space="preserve">1) 0%
2) 0% </t>
  </si>
  <si>
    <t>Security, Human Rights and Rights of Indigenous Peoples</t>
  </si>
  <si>
    <t>EM-EP-210a.1</t>
  </si>
  <si>
    <t>Percentage of (1) proved and (2) probable reserves in or near areas of conflict</t>
  </si>
  <si>
    <t>EM-EP-210a.2</t>
  </si>
  <si>
    <t>Percentage of (1) proved and (2) probable reserves in or near Indigenous land</t>
  </si>
  <si>
    <t>EM-EP-210a.3</t>
  </si>
  <si>
    <t>Discussion of engagement processes and due diligence practices with respect to human rights, Indigenous rights, and operation in areas of conflict</t>
  </si>
  <si>
    <t>Vital Energy fosters an environment in which the human rights of all are recognized and respected throughout the Company. As detailed in our Human Rights Policy endorsed by our CEO, we strive to uphold all internationally recognized human rights and follow all applicable national and local regulations as they pertain to the fundamental rights of all stakeholders. Our policy and commitments strive to align with the principles of the UN’s Universal Declaration of Human Rights, the UN’s Guiding Principles on Business and Human Rights and the International Labor Organization’s (ILO) Declaration on Fundamental Principles and Rights at Work. This includes prohibiting the use of human trafficking, child labor and forced labor. It also protects employees’ rights to freedom of association, security and the rights of Indigenous peoples and the right to water.
Our Human Rights Policy applies to all Vital Energy employees, officers and directors and requires reporting of any perceived or actual human rights violations. We encourage reporting through our confidential Ethics &amp; Compliance Hotline. Each contact is reviewed by our Director of Internal Audit and our General Counsel and reported to our Board Audit Committee as relevant.
Vital Energy doesn’t currently operate on or adjacent to any lands under the governance of Indigenous peoples. Should we do so, we would strive to follow all applicable laws and conduct community consultations to establish business practices that are respectful of Indigenous peoples’ sovereignty, security (including water security and access to resources) and unique rights. We commit to not relocating or resettling people, when possible, for the benefit of our operations. More information can be found in our 2024 Sustainability Report (Human Rights and Indigenous Rights section).</t>
  </si>
  <si>
    <t>Community Relations</t>
  </si>
  <si>
    <t>EM-EP-210b.1</t>
  </si>
  <si>
    <t>Discussion of process to manage risks and opportunities associated with community rights and interests</t>
  </si>
  <si>
    <t>We value the partnerships necessary to operate successfully in our local communities. We encourage two-way communications with our owners and offer various resources to contact our Company, including a dedicated website section, email address and 24-hour field emergency phone number.
In addition to these resources, community members may contact the Company through our Ethics &amp; Compliance Hotline.
As we continue to grow, we’re committed to consulting with local communities and engaging with key stakeholders in the early stages of any major project. More information can be found in our 2024 Sustainability Report (Community Engagement section).</t>
  </si>
  <si>
    <t>EM-EP-210b.2</t>
  </si>
  <si>
    <t>Number and duration of non-technical delays</t>
  </si>
  <si>
    <t>Number, days</t>
  </si>
  <si>
    <t>Workforce Health and Safety</t>
  </si>
  <si>
    <t>EM-EP-320a.1</t>
  </si>
  <si>
    <t>(1) Total recordable incident rate (TRIR)</t>
  </si>
  <si>
    <t>Rate, #</t>
  </si>
  <si>
    <r>
      <rPr>
        <b/>
        <sz val="11"/>
        <color theme="1"/>
        <rFont val="Arial"/>
        <family val="2"/>
      </rPr>
      <t>TRIR (combined):</t>
    </r>
    <r>
      <rPr>
        <sz val="11"/>
        <color theme="1"/>
        <rFont val="Arial"/>
        <family val="2"/>
      </rPr>
      <t xml:space="preserve"> 0.86
</t>
    </r>
    <r>
      <rPr>
        <b/>
        <sz val="11"/>
        <color theme="1"/>
        <rFont val="Arial"/>
        <family val="2"/>
      </rPr>
      <t>TRIR (employees)</t>
    </r>
    <r>
      <rPr>
        <sz val="11"/>
        <color theme="1"/>
        <rFont val="Arial"/>
        <family val="2"/>
      </rPr>
      <t xml:space="preserve">: 0.37
</t>
    </r>
    <r>
      <rPr>
        <b/>
        <sz val="11"/>
        <color theme="1"/>
        <rFont val="Arial"/>
        <family val="2"/>
      </rPr>
      <t>TRIR (contractors):</t>
    </r>
    <r>
      <rPr>
        <sz val="11"/>
        <color theme="1"/>
        <rFont val="Arial"/>
        <family val="2"/>
      </rPr>
      <t>1.00</t>
    </r>
  </si>
  <si>
    <r>
      <rPr>
        <b/>
        <sz val="11"/>
        <color theme="1"/>
        <rFont val="Arial"/>
        <family val="2"/>
      </rPr>
      <t>TRIR (combined)</t>
    </r>
    <r>
      <rPr>
        <sz val="11"/>
        <color theme="1"/>
        <rFont val="Arial"/>
        <family val="2"/>
      </rPr>
      <t xml:space="preserve">: 0.74
</t>
    </r>
    <r>
      <rPr>
        <b/>
        <sz val="11"/>
        <color theme="1"/>
        <rFont val="Arial"/>
        <family val="2"/>
      </rPr>
      <t xml:space="preserve">TRIR (employees): </t>
    </r>
    <r>
      <rPr>
        <sz val="11"/>
        <color theme="1"/>
        <rFont val="Arial"/>
        <family val="2"/>
      </rPr>
      <t xml:space="preserve">0.78
</t>
    </r>
    <r>
      <rPr>
        <b/>
        <sz val="11"/>
        <color theme="1"/>
        <rFont val="Arial"/>
        <family val="2"/>
      </rPr>
      <t>TRIR (contractors):</t>
    </r>
    <r>
      <rPr>
        <sz val="11"/>
        <color theme="1"/>
        <rFont val="Arial"/>
        <family val="2"/>
      </rPr>
      <t xml:space="preserve"> 0.73</t>
    </r>
  </si>
  <si>
    <r>
      <rPr>
        <b/>
        <sz val="11"/>
        <color theme="1"/>
        <rFont val="Arial"/>
        <family val="2"/>
      </rPr>
      <t>TRIR (combined):</t>
    </r>
    <r>
      <rPr>
        <sz val="11"/>
        <color theme="1"/>
        <rFont val="Arial"/>
        <family val="2"/>
      </rPr>
      <t xml:space="preserve"> 1.44
</t>
    </r>
    <r>
      <rPr>
        <b/>
        <sz val="11"/>
        <color theme="1"/>
        <rFont val="Arial"/>
        <family val="2"/>
      </rPr>
      <t>TRIR (employees):</t>
    </r>
    <r>
      <rPr>
        <sz val="11"/>
        <color theme="1"/>
        <rFont val="Arial"/>
        <family val="2"/>
      </rPr>
      <t xml:space="preserve"> 1.22
</t>
    </r>
    <r>
      <rPr>
        <b/>
        <sz val="11"/>
        <color theme="1"/>
        <rFont val="Arial"/>
        <family val="2"/>
      </rPr>
      <t xml:space="preserve">TRIR (contractors): </t>
    </r>
    <r>
      <rPr>
        <sz val="11"/>
        <color theme="1"/>
        <rFont val="Arial"/>
        <family val="2"/>
      </rPr>
      <t>1.53</t>
    </r>
  </si>
  <si>
    <r>
      <rPr>
        <b/>
        <sz val="11"/>
        <color theme="1"/>
        <rFont val="Arial"/>
        <family val="2"/>
      </rPr>
      <t>TRIR (combined):</t>
    </r>
    <r>
      <rPr>
        <sz val="11"/>
        <color theme="1"/>
        <rFont val="Arial"/>
        <family val="2"/>
      </rPr>
      <t xml:space="preserve"> 0.61 
</t>
    </r>
    <r>
      <rPr>
        <b/>
        <sz val="11"/>
        <color theme="1"/>
        <rFont val="Arial"/>
        <family val="2"/>
      </rPr>
      <t>TRIR (employees):</t>
    </r>
    <r>
      <rPr>
        <sz val="11"/>
        <color theme="1"/>
        <rFont val="Arial"/>
        <family val="2"/>
      </rPr>
      <t xml:space="preserve"> 0.00
</t>
    </r>
    <r>
      <rPr>
        <b/>
        <sz val="11"/>
        <color theme="1"/>
        <rFont val="Arial"/>
        <family val="2"/>
      </rPr>
      <t>TRIR (contractors)</t>
    </r>
    <r>
      <rPr>
        <sz val="11"/>
        <color theme="1"/>
        <rFont val="Arial"/>
        <family val="2"/>
      </rPr>
      <t>: 0.78</t>
    </r>
  </si>
  <si>
    <r>
      <rPr>
        <b/>
        <sz val="11"/>
        <color theme="1"/>
        <rFont val="Arial"/>
        <family val="2"/>
      </rPr>
      <t xml:space="preserve">TRIR (combined): </t>
    </r>
    <r>
      <rPr>
        <sz val="11"/>
        <color theme="1"/>
        <rFont val="Arial"/>
        <family val="2"/>
      </rPr>
      <t xml:space="preserve">1.63
</t>
    </r>
    <r>
      <rPr>
        <b/>
        <sz val="11"/>
        <color theme="1"/>
        <rFont val="Arial"/>
        <family val="2"/>
      </rPr>
      <t xml:space="preserve">TRIR (employees): </t>
    </r>
    <r>
      <rPr>
        <sz val="11"/>
        <color theme="1"/>
        <rFont val="Arial"/>
        <family val="2"/>
      </rPr>
      <t xml:space="preserve">1.22
</t>
    </r>
    <r>
      <rPr>
        <b/>
        <sz val="11"/>
        <color theme="1"/>
        <rFont val="Arial"/>
        <family val="2"/>
      </rPr>
      <t xml:space="preserve">TRIR (contractors): </t>
    </r>
    <r>
      <rPr>
        <sz val="11"/>
        <color theme="1"/>
        <rFont val="Arial"/>
        <family val="2"/>
      </rPr>
      <t>1.77</t>
    </r>
  </si>
  <si>
    <t>(2) Fatality rate</t>
  </si>
  <si>
    <r>
      <rPr>
        <b/>
        <sz val="11"/>
        <color theme="1"/>
        <rFont val="Arial"/>
        <family val="2"/>
      </rPr>
      <t xml:space="preserve">Fatalities (combined): </t>
    </r>
    <r>
      <rPr>
        <sz val="11"/>
        <color theme="1"/>
        <rFont val="Arial"/>
        <family val="2"/>
      </rPr>
      <t xml:space="preserve">0
</t>
    </r>
    <r>
      <rPr>
        <b/>
        <sz val="11"/>
        <color theme="1"/>
        <rFont val="Arial"/>
        <family val="2"/>
      </rPr>
      <t>Fatalities (employees):</t>
    </r>
    <r>
      <rPr>
        <sz val="11"/>
        <color theme="1"/>
        <rFont val="Arial"/>
        <family val="2"/>
      </rPr>
      <t xml:space="preserve"> 0
</t>
    </r>
    <r>
      <rPr>
        <b/>
        <sz val="11"/>
        <color theme="1"/>
        <rFont val="Arial"/>
        <family val="2"/>
      </rPr>
      <t>Fatalities (contractors):</t>
    </r>
    <r>
      <rPr>
        <sz val="11"/>
        <color theme="1"/>
        <rFont val="Arial"/>
        <family val="2"/>
      </rPr>
      <t xml:space="preserve"> 0</t>
    </r>
  </si>
  <si>
    <r>
      <rPr>
        <b/>
        <sz val="11"/>
        <color theme="1"/>
        <rFont val="Arial"/>
        <family val="2"/>
      </rPr>
      <t>Fatalities (combined)</t>
    </r>
    <r>
      <rPr>
        <sz val="11"/>
        <color theme="1"/>
        <rFont val="Arial"/>
        <family val="2"/>
      </rPr>
      <t xml:space="preserve">: 2
</t>
    </r>
    <r>
      <rPr>
        <b/>
        <sz val="11"/>
        <color theme="1"/>
        <rFont val="Arial"/>
        <family val="2"/>
      </rPr>
      <t>Fatalities (employees):</t>
    </r>
    <r>
      <rPr>
        <sz val="11"/>
        <color theme="1"/>
        <rFont val="Arial"/>
        <family val="2"/>
      </rPr>
      <t xml:space="preserve"> 0
</t>
    </r>
    <r>
      <rPr>
        <b/>
        <sz val="11"/>
        <color theme="1"/>
        <rFont val="Arial"/>
        <family val="2"/>
      </rPr>
      <t>Fatalities (contractors)</t>
    </r>
    <r>
      <rPr>
        <sz val="11"/>
        <color theme="1"/>
        <rFont val="Arial"/>
        <family val="2"/>
      </rPr>
      <t>: 2</t>
    </r>
  </si>
  <si>
    <t>(3) Near miss frequency rate (NMFR), and (4) average hours of health, safety, and emergency response training for (a) full-time employees, (b) contract employees, and (c) shortservice employees</t>
  </si>
  <si>
    <t>Rate, hours</t>
  </si>
  <si>
    <r>
      <rPr>
        <b/>
        <sz val="11"/>
        <color theme="1"/>
        <rFont val="Arial"/>
        <family val="2"/>
      </rPr>
      <t>NMFR (combined):</t>
    </r>
    <r>
      <rPr>
        <sz val="11"/>
        <color theme="1"/>
        <rFont val="Arial"/>
        <family val="2"/>
      </rPr>
      <t xml:space="preserve"> 29.29
</t>
    </r>
    <r>
      <rPr>
        <b/>
        <sz val="11"/>
        <color theme="1"/>
        <rFont val="Arial"/>
        <family val="2"/>
      </rPr>
      <t>NMFR (employees):</t>
    </r>
    <r>
      <rPr>
        <sz val="11"/>
        <color theme="1"/>
        <rFont val="Arial"/>
        <family val="2"/>
      </rPr>
      <t xml:space="preserve"> 40.27
</t>
    </r>
    <r>
      <rPr>
        <b/>
        <sz val="11"/>
        <color theme="1"/>
        <rFont val="Arial"/>
        <family val="2"/>
      </rPr>
      <t xml:space="preserve">NMFR (contractors): </t>
    </r>
    <r>
      <rPr>
        <sz val="11"/>
        <color theme="1"/>
        <rFont val="Arial"/>
        <family val="2"/>
      </rPr>
      <t>26.47</t>
    </r>
  </si>
  <si>
    <r>
      <rPr>
        <b/>
        <sz val="11"/>
        <color theme="1"/>
        <rFont val="Arial"/>
        <family val="2"/>
      </rPr>
      <t>NMFR (combined):</t>
    </r>
    <r>
      <rPr>
        <sz val="11"/>
        <color theme="1"/>
        <rFont val="Arial"/>
        <family val="2"/>
      </rPr>
      <t xml:space="preserve"> 16.42
</t>
    </r>
    <r>
      <rPr>
        <b/>
        <sz val="11"/>
        <color theme="1"/>
        <rFont val="Arial"/>
        <family val="2"/>
      </rPr>
      <t xml:space="preserve">NMFR (employees): </t>
    </r>
    <r>
      <rPr>
        <sz val="11"/>
        <color theme="1"/>
        <rFont val="Arial"/>
        <family val="2"/>
      </rPr>
      <t xml:space="preserve">30.24
</t>
    </r>
    <r>
      <rPr>
        <b/>
        <sz val="11"/>
        <color theme="1"/>
        <rFont val="Arial"/>
        <family val="2"/>
      </rPr>
      <t xml:space="preserve">NMFR (contractors): </t>
    </r>
    <r>
      <rPr>
        <sz val="11"/>
        <color theme="1"/>
        <rFont val="Arial"/>
        <family val="2"/>
      </rPr>
      <t>11.72</t>
    </r>
  </si>
  <si>
    <t>4a) On average, full-time field employees receive 33.6 hours of annual training. New supervisors receive additional training through their HAZWOPER certification, which is renewed annually with an 8-hour refresher. Office employees receive 5 hours of annual training, including both environmental and safety training.
4b) Contractors (supervisor level) receive approximately 20 hours of training per year through our monthly safety meetings.
4c) New field employees must complete the 8-hour SafeLand Certification course before engaging in field work. Our lease operators also participate in training related to fundamental, intermediate and advanced technical operations and standard operating procedures.</t>
  </si>
  <si>
    <t>EM-EP-320a.2</t>
  </si>
  <si>
    <t>Discussion of management systems used to integrate a culture of safety throughout the exploration and production lifecycle</t>
  </si>
  <si>
    <t>From our CEO to our team in the field, we work together to achieve our goal of zero incidents. We take action every day through our dedicated safety programs and procedures, including safety meetings, Stop Work Authority, hazard hunts, root cause analysis, emergency response planning and safety audits. We also focus on employee training and comprehensive contractor management.
Specific to employee health, we offer numerous benefits to promote well-being. These include flexible work schedules, health and fitness benefits, an employee assistance program, family accommodations and caregiving support. More information can be found in our 2024 Sustainability Report (Promoting Workforce Health and Safety section).</t>
  </si>
  <si>
    <t>Reserves Valuation and Capital Expenditures</t>
  </si>
  <si>
    <t>EM-EP-420a1</t>
  </si>
  <si>
    <t>Sensitivity of hydrocarbon reserve levels to future price projection scenarios that account for a price on carbon emissions</t>
  </si>
  <si>
    <t>MMbbls, MMscf</t>
  </si>
  <si>
    <t>Annually, Vital Energy conducts third-party analysis to review the resilience of our business strategy with respect to climate-related scenarios (including net zero). The methods used align with TCFD and study both transition and physical risk impacts.
The outcome of our analysis found that Vital Energy is positioned to continue producing oil and natural gas profitably, even in a carbon-constrained environment, and our business is likely to be resilient to the potential price impacts outlined in the majority of the scenarios studied.
More information, including the results of our 2024 scenario analysis, can be found in our Climate Risk and Resilience Report (Strategy section).</t>
  </si>
  <si>
    <t>EM-EP-420a.2</t>
  </si>
  <si>
    <t>Estimated carbon dioxide emissions embedded in proved hydrocarbon reserves</t>
  </si>
  <si>
    <t>Not currently tracked</t>
  </si>
  <si>
    <t>EM-EP-420a.3</t>
  </si>
  <si>
    <t>Amount invested in renewable energy, revenue generated by renewable energy sales</t>
  </si>
  <si>
    <t>USD</t>
  </si>
  <si>
    <t>$73,275
revenue
received***</t>
  </si>
  <si>
    <t>EM-EP-420a.4</t>
  </si>
  <si>
    <t>Discussion of how price and demand for hydrocarbons and/or climate regulation influence the capital expenditure strategy for exploration, acquisition, and development of assets</t>
  </si>
  <si>
    <t>Vital Energy expects that our portfolio of assets will remain resilient in a range of possible future low oil prices and lower carbon scenarios. We’re committed to being a leading low cost operator by expanding our high-margin inventory and leveraging our contiguous acreage position to drive operational efficiency and increase drilling program rates of return. Furthermore, Vital Energy expects to continue acquiring strategic assets that we can develop economically and operate in a way that improves the environmental performance of those assets.
The Company considers both economic and environmental factors when allocating capital. These investments are guided by our carbon abatement curve, which informs our decision-making and enables the Company to achieve a meaningful impact for our investment of human and financial capital. Additionally, our investments reduce the carbon intensity of several of assets we’ve acquired as part of our corporate transformation and further differentiates Vital Energy as an economically and environmentally sustainable operator. More information can be found in our Climate Risk and Resilience Report.</t>
  </si>
  <si>
    <t>Business Ethics and Transparency</t>
  </si>
  <si>
    <t>EM-EP-510a.1</t>
  </si>
  <si>
    <t>Percentage of (1) proved and (2) probable reserves in countries that have the 20 lowest rankings in Transparency International’s Corruption Perception Index</t>
  </si>
  <si>
    <t>EM-EP-510a.2</t>
  </si>
  <si>
    <t>Description of the management system for prevention of corruption and bribery throughout the value chain</t>
  </si>
  <si>
    <t>Vital Energy has built a reputation as a trustworthy and ethical Company and positive member of our community. All Vital Energy employees annually certify they are free from conflict of interest and further agree to conduct business honestly and fairly and to not take unfair advantage of anyone through any misrepresentation of material facts, manipulation, concealment, abuse of privileged information, fraud or other unfair business practice.
Our Code strictly prohibits illegal activities, personal loans made by the Company, antitrust offenses, bribery and facilitation payments, corruption, harassment, conflicts of interest and retaliation for reporting in good faith. As defined in our Anti-Bribery and Anti-Corruption Policy, Vital Energy operates in compliance with anti-bribery and anti-corruption laws (including, but not limited to, the U.S. Foreign Corrupt Practices Act).
As part of attesting annually to abide by our Code, Vital Energy employees agree to report any violations or perceived unethical situations to Company representatives or confidentially through our Ethics &amp; Compliance Hotline. Vital Energy has a robust Whistleblower Policy that encourages any employee, business partner or other stakeholder to submit a good faith complaint regarding accounting, internal controls, auditing matters or concerns related to treatment of people or the environment. We will not retaliate against anyone who, in good faith, notifies us of a possible violation of law or our code, nor will we tolerate any harassment or intimidation of any employee who reports a suspected violation.
Violations of our Code or related policies are not permitted and may result in disciplinary action, up to and including termination of employment. More information can be found in our 2024 Sustainability Report (Code of Conduct and Ethics Reporting section).
According to our Supplier Management Policy, it is imperative that our suppliers adhere to our Code. This includes complying with all applicable anti-corruption laws, including the U.S. Foreign Corrupt Practices Act. No supplier may participate in bribes or kickbacks of any kind, whether in dealing with public officials or individuals in the private sector. Should suppliers fail to meet Vital Energy’s requirements or fail to comply with our Code, they may be removed from our Approved Supplier List. Additional details about supplier expectations and compliance can be found in our Supplier Management Policy.</t>
  </si>
  <si>
    <t xml:space="preserve">Management of the Legal and Regulatory Environment </t>
  </si>
  <si>
    <t>EM-EP-530a.1</t>
  </si>
  <si>
    <t>Discussion of corporate positions related to government regulations and/or policy proposals that address environmental and social factors affecting the industry</t>
  </si>
  <si>
    <t>Vital Energy doesn’t make contributions to any political party, committee, candidate or holder of a government position unless permitted by law. The Company engages in lobbying efforts in Texas and D.C. to build relationships and to better understand proposed or pending industry legislation. It’s against our Human Capital Management Policy to lobby our employees on behalf of a political candidate or to reimburse employees for political contributions or expenditures. More information can be found in our Anti-Bribery and Anti-Corruption Policy.
We do participate in industry trade associations to collaborate with subject matter experts from other companies and influence the direction of those organizations. We have reviewed the climate statements for each trade association to evaluate whether their statements are generally aligned with our views. Annually, we publish our contributions to these trade groups in our sustainability report; these contributions can be found in the Additional Metrics section.</t>
  </si>
  <si>
    <t>Critical Incident Risk Management</t>
  </si>
  <si>
    <t>EM-EP-540a.1</t>
  </si>
  <si>
    <t>Process Safety Event (PSE) rates for Loss of Primary Containment (LOPC) of greater consequence (Tier 1)</t>
  </si>
  <si>
    <t>Rate</t>
  </si>
  <si>
    <t>EM-EP-540a.2</t>
  </si>
  <si>
    <t>Description of management systems used to identify and mitigate catastrophic and tail-end risks</t>
  </si>
  <si>
    <t>Risk oversight and management is a key responsibility of our Board. Our directors participate in risk management education and receive regular reports regarding our enterprise risk management (ERM) process. ERM is a dynamic process to identify, assess, prioritize and mitigate the Company’s most significant enterprise risks and uncertainties that could materially impact the long-term health of the Company or prevent the achievement of strategic objectives.
Our Director of Internal Audit facilitates our ERM program. We leverage a combination of our quarterly and annual internal ERM efforts and regular stakeholder engagement to understand and focus on issues of material significance to both Vital Energy and our stakeholders. Once potential risks are identified, we conduct appropriate analyses for each of our potential key risks. We also monitor the legislative environment and regulatory developments to identify any pending matters that may impact our business. Our ERM process continues to evolve to reflect our sector’s dynamic risk landscape. More information can be found in our 2024 Sustainability Report (Enterprise Risk Management section).
Throughout our report, we discuss various risk mitigation strategies and in our climate report, we specifically list climate-related risks with their corresponding mitigation plans. More information on these mitigation plans can be found in the Risk Management section of our Climate Risk and Resilience Report.</t>
  </si>
  <si>
    <t>Activity Metrics</t>
  </si>
  <si>
    <t>EM-EP-000.A</t>
  </si>
  <si>
    <t>Production of: (1) oil, (2) natural gas, (3) synthetic oil, and (4) synthetic gas</t>
  </si>
  <si>
    <t>Thousand barrels of oil equivalent per day (MBOED) from unconventional shale reservoirs</t>
  </si>
  <si>
    <t>(1) Thousand barrels of crude oil per day (MBOPD) from unconventional shale reservoirs</t>
  </si>
  <si>
    <t>(2) Million standard cubic feet of natural gas per day (MMCFD) from unconventional shale reservoirs</t>
  </si>
  <si>
    <t>(3) Thousand barrels of synthetic oil per day (MBOPD)</t>
  </si>
  <si>
    <t>(4) Million standard cubic feet of synthetic gas per day (MMCFD)</t>
  </si>
  <si>
    <t>EM-EP-000.B</t>
  </si>
  <si>
    <t>Number of offshore sites</t>
  </si>
  <si>
    <t>EM-EP-000.C</t>
  </si>
  <si>
    <t>Number of terrestrial sites</t>
  </si>
  <si>
    <t>1,269 producing wells (gross)</t>
  </si>
  <si>
    <t>1,322 producing wells (gross)</t>
  </si>
  <si>
    <t>1,917 producing wells (gross)</t>
  </si>
  <si>
    <t>1,916 producing wells (gross)</t>
  </si>
  <si>
    <t>2,476 producing wells (gross)</t>
  </si>
  <si>
    <t>All Vital Energy operations are on terrestrial sites.</t>
  </si>
  <si>
    <t>*Data from 2019 to 2022 classified all non-recycled water as fresh water. To better align with industry reporting, we now use the USGS definition of fresh water (less than or equal to 1,000 mg/L total dissolved solids). As such, our previously considered fresh
water is now classified as brackish.</t>
  </si>
  <si>
    <t xml:space="preserve">**Certain spill data for 2021 was updated from previous reporting to help ensure consistent methodology year-over-year. </t>
  </si>
  <si>
    <t>***Metrics represent revenue received for renewable energy generated on surface land owned by Vital Energy and does not reflect amount invested in renewable energy.</t>
  </si>
  <si>
    <t>International Petroleum Industry Environmental Conservation Association (Ipieca)</t>
  </si>
  <si>
    <t xml:space="preserve">Ipieca is the global oil and natural gas industry association for advancing environmental and social performance. The Sustainability reporting guidance for the oil and natural gas industry is a key tool to help companies shape the structure and content of their sustainability reporting. The guidance provides direction on the content of a typical industry report by covering 21 sustainability issues and 43 indicator categories. These issues and indicators have been selected based on industry consensus, together with significant insights and suggestions from an independent panel of stakeholders with expertise in the sector and sustainability reporting. 
 </t>
  </si>
  <si>
    <t>Indicator</t>
  </si>
  <si>
    <t>Metric / Response</t>
  </si>
  <si>
    <t>Governance and Business Ethics</t>
  </si>
  <si>
    <t>GOV-1: Governance approach</t>
  </si>
  <si>
    <t>The Vital Energy Board of Directors currently consists of 10 directors serving staggered three-year terms. In the last five years, 90% of our Board has been refreshed as part of an intentional effort to increase knowledge around ESG and technology — expertise that reflects the future of the energy business. The Chair of our Board is an independent director with a separate, distinct role from our CEO. Our Board holds regular meetings without involvement from management and our four Committees are comprised of only independent directors. In 2023, our Board held 33 meetings either in committee or as a full Board.
Two Board Committees have primary ESG-related governance. Our Audit Committee oversees our Enterprise Risk Management (ERM) process during which ESG and climate-related risks are evaluated. Our Nominating, Corporate Governance, Environmental and Social (NGE&amp;S) Committee has ultimate oversight of ESG matters, discussing risks and opportunities at each of its quarterly meetings. ESG matters were discussed at nearly 36% of Board meetings in 2023.
Our Board, officers and employees are accountable to our Code of Conduct and Business Ethics, which establishes a workplace culture committed to the highest ethical standards and the law. A separate Code of Ethics governs the actions of our Senior Financial Officers, in accordance with applicable U.S. federal securities laws and the NYSE Listed Company Manual. Vital Energy employees must attest to the Code each year and are responsible for reporting any violations or perceived unethical situations to Company representatives or confidentially through our Ethics &amp; Compliance Hotline.
We have a number of policies that support the values and behaviors outlined in our Code. Some of these policies include: Anti-Bribery and Anti-Corruption; Anti-Discrimination, Anti-Harassment and Anti-Retaliation; Environmental and Biodiversity; Human Capital Management; Human Rights and Insider Trading. Violations of our Code or related policies are not permitted and may result in disciplinary action, up to and including termination of employment. More information can be found in our 2024 Sustainabilty Report (Governance section).</t>
  </si>
  <si>
    <t>GOV-2: Management systems</t>
  </si>
  <si>
    <t>Consistent with our Company values of driving accountability and involvement, ESG oversight and accountability occurs at multiple levels of our organization. Our Board’s NGE&amp;S Committee has ultimate oversight of ESG matters, discussing risks and opportunities at each of its quarterly meetings. At the executive level, our Chief Sustainability Officer (CSO) leads and directs the Company’s sustainability strategy and implementation, reports to the CFO, leads the Sustainability Management Committee and provides regular updates to the Board’s NGE&amp;S Committee, including progress toward our ESG targets. Vital Energy’s Sustainability Management Committee (which is made up of cross-functional Company leaders) executes ESG efforts across the organization and makes recommendations for our operations and business strategy.
To further encourage accountability across our business, we set operational targets and, at times, tie them to executive and/or employee compensation. Specific to sustainability, we tie both our executive and employee compensation programs to environmental and safety metrics. By aligning our Short-Term Incentive Program (STIP) and Long-Term Incentive Program (LTIP) payouts to sustainability targets, such as emissions reduction, spill intensity and safety, we are further incentivizing ownership related to ESG performance across the organization. More information can be found in our 2024 Sustainability Report (Governance section).</t>
  </si>
  <si>
    <t>GOV-3: Preventing corruption</t>
  </si>
  <si>
    <r>
      <rPr>
        <sz val="11"/>
        <color rgb="FF000000"/>
        <rFont val="Arial"/>
        <family val="2"/>
      </rPr>
      <t>Vital Energy has built a reputation as a trustworthy and ethical Company and positive member of our community. All Vital Energy employees annually certify they are free from conflict of interest and further agree to conduct business honestly and fairly and not take unfair advantage of anyone through any misrepresentation of material facts, manipulation, concealment, abuse of privileged information, fraud or other unjust business practice.
Our Code strictly prohibits illegal activities, personal loans made by the Company, antitrust offenses, bribery and facilitation payments, corruption, harassment, conflicts of interest, and retaliation for reporting in good faith. As defined in our Anti-Bribery and Anti-Corruption Policy, Vital Energy operates in compliance with anti-bribery and anti-corruption laws (including, but not limited to, the Foreign Corrupt Practices Act).
As part of attesting annually to abide by our Code, Vital Energy employees agree to report any violations or perceived unethical situations to Company representatives or confidentially through our Ethics &amp; ComplianceHotline. Vital Energy has a robust Whistleblower Policy that encourages any employee, business partner or other stakeholder to submit a good faith complaint regarding accounting, internal controls, auditing matters or concerns related to treatment of people or the environment. We will not retaliate against anyone who, in good faith, notifies us of a possible violation of law or our code, nor will we tolerate any harassment or intimidation of any employee who reports a suspected violation.
Violations of our Code or related policies are not permitted and may result in disciplinary action, up to and including termination of employment. More information can be found in our 2024 Sustainability Report (Code of Conduct and Ethics Reporting section).
According to our Supplier Management Policy, it is imperative that our suppliers adhere to our Code. This includes complying with all applicable anti-corruption laws, including the U.S. Foreign Corrupt Practices Act. No supplier may participate in bribes or kickbacks of any kind, whether in dealing with public officials or individuals in the private sector. Should suppliers fail to meet Vital Energy’s requirements or fail to comply with our Code, they may be removed from our Approved Supplier List. Additional details about supplier expectations and compliance can be found in our Supplier Management Policy.</t>
    </r>
    <r>
      <rPr>
        <sz val="11"/>
        <rFont val="Arial"/>
        <family val="2"/>
      </rPr>
      <t xml:space="preserve"> </t>
    </r>
  </si>
  <si>
    <t>GOV-4: Transparency of payments to host governments</t>
  </si>
  <si>
    <t>Vital Energy only operates in the U.S. and therefore doesn’t have any host governments. Specific to government payments, as stated in our Anti-Bribery and Anti-Corruption Policy, we operate in compliance with antibribery and anti-corruption laws such as the U.S. Foreign Corrupt Practices Act. Additionally, we strictly prohibit facilitation payments (small payments made to government officials in exchange for expedited services such as approvals of permits or licenses) and gifts. We require all employees to complete mandatory anti-corruption and anti-bribery training that covers giving and receiving gifts, conflict of interest, appropriate record keeping and our overall commitment to ethical behavior and compliance. More information can be found in our Anti-Bribery and Anti-Corruption Policy.
Violations of our Code or related policies are not permitted and may result in disciplinary action, up to and including termination of employment. Employees must attest to our Code (and its policies) annually and are responsible for reporting any violations or perceived unethical situations to Company representatives or confidentially through our Ethics &amp; Compliance Hotline. Employees are protected by our Whistleblower Policy and
federal whistleblower laws. More information can be found in our 2024 Sustainability Report (Code of Conduct and Ethics Reporting section).</t>
  </si>
  <si>
    <t>GOV-5: Public advocacy and lobbying</t>
  </si>
  <si>
    <t>Vital Energy does not make contributions to any political party, committee, candidate or holder of a government position unless permitted by law. The Company engages in lobbying efforts in Texas and D.C. to build relationships and to better understand proposed or pending industry legislation. It’s against our Human Capital Management Policy to lobby our employees on behalf of a political candidate and to reimburse employees for political contributions or expenditures. More information can be found in our Anti-Bribery and Anti-Corruption Policy.
We do participate in industry trade associations to collaborate with subject matter experts from other companies and influence the direction of those organizations. We have reviewed the climate statements for each trade association to evaluate whether their statements are generally aligned with our views. Annually, we publish our contributions to these trade groups in our sustainability report; these contributions can be found in the Additional Metrics section.</t>
  </si>
  <si>
    <t>Climate Change and Energy</t>
  </si>
  <si>
    <t>CCE-1: Climate governance and strategy</t>
  </si>
  <si>
    <r>
      <rPr>
        <b/>
        <sz val="11"/>
        <color rgb="FF000000"/>
        <rFont val="Arial"/>
        <family val="2"/>
      </rPr>
      <t>Board governance:</t>
    </r>
    <r>
      <rPr>
        <sz val="11"/>
        <color rgb="FF000000"/>
        <rFont val="Arial"/>
        <family val="2"/>
      </rPr>
      <t xml:space="preserve"> Our Board’s Nominating, Corporate Governance, Environmental and Social (NGE&amp;S) Committee is accountable for monitoring and evaluating programs and policies relating to ESG and climate. Climate concerns and issues are discussed at each quarterly committee meeting and relevant updates are provided to the Board-at-large at least quarterly. The Committee is also actively involved in setting and monitoring the progress of our emissions reduction targets and the portions of our STIP and LTIP awards related to ESG at quarterly Committee meetings. Specific to risk (including climate-related risk), our Board receives an annual ERM report that includes identified risks and mitigation plans.
</t>
    </r>
    <r>
      <rPr>
        <b/>
        <sz val="11"/>
        <color rgb="FF000000"/>
        <rFont val="Arial"/>
        <family val="2"/>
      </rPr>
      <t>Operational management:</t>
    </r>
    <r>
      <rPr>
        <sz val="11"/>
        <color rgb="FF000000"/>
        <rFont val="Arial"/>
        <family val="2"/>
      </rPr>
      <t xml:space="preserve"> At an organizational level, our Sustainability Management Committee leads our emissions reduction strategy and activity and executes climate-related risk mitigation plans, as directed by our Chief Sustainability Officer (CSO). This committee is a multi-disciplined team of internal leaders from the Operations and Business Development, Finance and Accounting, Supply Chain, Legal, Audit, Human Resources and Investor Relations teams, in addition to other departments. Our CSO leads and directs the Company’s sustainability efforts, including guiding climate-related strategies. He reports to the CFO and provides regular updates at NGE&amp;S Committee meetings. More information can be found in our Climate Risk and Resilience Report (Governance section).</t>
    </r>
    <r>
      <rPr>
        <sz val="11"/>
        <color rgb="FFFF0000"/>
        <rFont val="Arial"/>
        <family val="2"/>
      </rPr>
      <t xml:space="preserve">
</t>
    </r>
    <r>
      <rPr>
        <sz val="11"/>
        <color rgb="FF000000"/>
        <rFont val="Arial"/>
        <family val="2"/>
      </rPr>
      <t xml:space="preserve">
</t>
    </r>
    <r>
      <rPr>
        <b/>
        <sz val="11"/>
        <color rgb="FF000000"/>
        <rFont val="Arial"/>
        <family val="2"/>
      </rPr>
      <t xml:space="preserve">Strategy resilience: </t>
    </r>
    <r>
      <rPr>
        <sz val="11"/>
        <color rgb="FF000000"/>
        <rFont val="Arial"/>
        <family val="2"/>
      </rPr>
      <t>Annually, Vital Energy conducts third-party analysis to review the resilience of our business strategy with respect to climate-related scenarios (including net zero). The methods used align with TCFD and study both transition and physical risk impacts. The outcome of our analysis found that Vital Energy is positioned to continue producing oil and natural gas profitably, even in a carbon-constrained environment, and our business is likely to be resilient to the potential price impacts outlined in the majority of the scenarios studied. More information, including the results of our 2024 scenario analysis, can be found in our Climate Risk and Resilience Report (Strategy section).</t>
    </r>
  </si>
  <si>
    <t>CCE-2: Climate risk and opportunities</t>
  </si>
  <si>
    <r>
      <rPr>
        <b/>
        <sz val="11"/>
        <rFont val="Arial"/>
        <family val="2"/>
      </rPr>
      <t xml:space="preserve">Risk management: </t>
    </r>
    <r>
      <rPr>
        <sz val="11"/>
        <rFont val="Arial"/>
        <family val="2"/>
      </rPr>
      <t xml:space="preserve">Vital Energy is committed to assessing physical, energy transition and climate-related risks as part of our enterprise risk management (ERM) process and environmental management system. These processes help embed climate-related risks more deeply into our strategic planning process and work to support our endeavors to achieve the highest possible data quality of our emissions inventories.
Vital Energy’s Director of Internal Audit manages our ERM process and functionally reports to our Board’s Audit Committee and administratively reports to our General Counsel. As a member of the Sustainability Management Committee, our Internal Audit Director tracks and monitors climate-related risks and mitigation plans. These mitigation plans are managed by our Chief Sustainability Officer (strategy) and our Vice President of Operations Support (implementation). Our TCFD-aligned climate report lists our climate-related risks with corresponding mitigation plans in the Risk Management section. These risks include policy and legal, technology, market, reputation and physical risks.
</t>
    </r>
    <r>
      <rPr>
        <b/>
        <sz val="11"/>
        <rFont val="Arial"/>
        <family val="2"/>
      </rPr>
      <t xml:space="preserve">Opportunities: </t>
    </r>
    <r>
      <rPr>
        <sz val="11"/>
        <rFont val="Arial"/>
        <family val="2"/>
      </rPr>
      <t xml:space="preserve">Our annual strategic planning and year-end budgeting process, tied with our ERM process, also highlights climate-related opportunities for our organization. These opportunities include resource efficiencies, energy source shifts to more responsibly sourced oil and gas and the potential for development of new lower carbon services or products adjacent to our industry.
</t>
    </r>
    <r>
      <rPr>
        <b/>
        <sz val="11"/>
        <rFont val="Arial"/>
        <family val="2"/>
      </rPr>
      <t>Emissions reduction:</t>
    </r>
    <r>
      <rPr>
        <sz val="11"/>
        <rFont val="Arial"/>
        <family val="2"/>
      </rPr>
      <t xml:space="preserve"> To most effectively mitigate risk and take advantage of climate-related opportunities, we must reduce our emissions and follow through on our pathway to our 2025 and 2030 climate targets. Using our carbon abatement cost (CAC) curve, we have identified and are implementing three primary emissions reduction initiatives: enhancing monitoring and leak mitigation; reducing flared and vented emissions; and electrifying our operations.
More information on all of the above topics can be found in our Climate Risk and Resilience Report.</t>
    </r>
  </si>
  <si>
    <t>Our priority is to reduce the Scope 1 and 2 emissions associated with our operations. To support this goal, we developed short-term targets
(outlined to the right).
We are also committed to using 50% recycled water for our completion operations by 2025, further reducing this physical climate risk (access to water).</t>
  </si>
  <si>
    <r>
      <rPr>
        <b/>
        <sz val="11"/>
        <color rgb="FF000000"/>
        <rFont val="Arial"/>
        <family val="2"/>
      </rPr>
      <t>Climate Targets by 2025:</t>
    </r>
    <r>
      <rPr>
        <sz val="11"/>
        <color rgb="FF000000"/>
        <rFont val="Arial"/>
        <family val="2"/>
      </rPr>
      <t xml:space="preserve">
– Reduce our Scope 1 GHG emissions intensity to below 12.5 mtCO2e/MBOE):
</t>
    </r>
    <r>
      <rPr>
        <b/>
        <sz val="11"/>
        <color rgb="FF000000"/>
        <rFont val="Arial"/>
        <family val="2"/>
      </rPr>
      <t>Achieved in 2022; 65% reduction from 2019 baseline</t>
    </r>
    <r>
      <rPr>
        <sz val="11"/>
        <color rgb="FF000000"/>
        <rFont val="Arial"/>
        <family val="2"/>
      </rPr>
      <t xml:space="preserve">
– Reduce our methane emissions to below 0.20% (mCH4/MCF):
</t>
    </r>
    <r>
      <rPr>
        <b/>
        <sz val="11"/>
        <color rgb="FF000000"/>
        <rFont val="Arial"/>
        <family val="2"/>
      </rPr>
      <t>Achieved in 2022; 90% reduction from 2019 baseline</t>
    </r>
    <r>
      <rPr>
        <sz val="11"/>
        <color rgb="FF000000"/>
        <rFont val="Arial"/>
        <family val="2"/>
      </rPr>
      <t xml:space="preserve">
– Eliminate routine flaring: 58% reduction since 2019</t>
    </r>
  </si>
  <si>
    <r>
      <rPr>
        <b/>
        <sz val="11"/>
        <color rgb="FF000000"/>
        <rFont val="Arial"/>
        <family val="2"/>
      </rPr>
      <t xml:space="preserve">Climate Targets by 2030: </t>
    </r>
    <r>
      <rPr>
        <sz val="11"/>
        <color rgb="FF000000"/>
        <rFont val="Arial"/>
        <family val="2"/>
      </rPr>
      <t>Reduce our Scope 1 and 2 GHG emissions intensity to below 10.0 mtCO2e/MBOE: 55% reduction since 2019</t>
    </r>
  </si>
  <si>
    <t>CCE-3: Lower-carbon technology</t>
  </si>
  <si>
    <t xml:space="preserve">
In 2019, we began a digital transformation focused on helping our engineers solve operational problems more efficiently and effectively, including reducing emissions across our operations. As part of our digital transformation, called Intelligent Well, we adopted technology solutions that help reduce emissions through continuous emissions monitoring systems and early leak detection as well as thermal imaging cameras / computer vision and IoT sensor arrays.
Other lower carbon technology solutions we are executing include (but are not limited to): piloting drone monitoring, increasing our optical gas imaging inspections, converting vented pneumatic devices to non-vent, outfitting all new Company-operated facilities with vapor recovery systems, utilizing Closed-Loop Flowback systems and electrifying our operations (including the electric frac fleet we deployed in the first quarter of 2023). 
More information on our technology adoption is available in our 2024 Sustainability Report (Emissions Management section) and our Climate Risk and Resilience Report.</t>
  </si>
  <si>
    <r>
      <t xml:space="preserve">CCE-4: GHG emissions (Metric tons CO2e), </t>
    </r>
    <r>
      <rPr>
        <i/>
        <sz val="11"/>
        <color rgb="FF000000"/>
        <rFont val="Arial"/>
        <family val="2"/>
      </rPr>
      <t>specific to Vital Energy, upstream only</t>
    </r>
  </si>
  <si>
    <r>
      <rPr>
        <b/>
        <sz val="11"/>
        <color theme="1"/>
        <rFont val="Arial"/>
        <family val="2"/>
      </rPr>
      <t>Scope 1:</t>
    </r>
    <r>
      <rPr>
        <sz val="11"/>
        <color theme="1"/>
        <rFont val="Arial"/>
        <family val="2"/>
      </rPr>
      <t xml:space="preserve"> 1,070,077
</t>
    </r>
    <r>
      <rPr>
        <b/>
        <sz val="11"/>
        <color theme="1"/>
        <rFont val="Arial"/>
        <family val="2"/>
      </rPr>
      <t>Scope 2:</t>
    </r>
    <r>
      <rPr>
        <sz val="11"/>
        <color theme="1"/>
        <rFont val="Arial"/>
        <family val="2"/>
      </rPr>
      <t xml:space="preserve"> 20,288
</t>
    </r>
    <r>
      <rPr>
        <b/>
        <sz val="11"/>
        <color theme="1"/>
        <rFont val="Arial"/>
        <family val="2"/>
      </rPr>
      <t>Scope 3:</t>
    </r>
    <r>
      <rPr>
        <sz val="11"/>
        <color theme="1"/>
        <rFont val="Arial"/>
        <family val="2"/>
      </rPr>
      <t xml:space="preserve"> 14,572,966 
</t>
    </r>
    <r>
      <rPr>
        <b/>
        <sz val="11"/>
        <color theme="1"/>
        <rFont val="Arial"/>
        <family val="2"/>
      </rPr>
      <t>Scope 1 GHG emissions intensity:</t>
    </r>
    <r>
      <rPr>
        <sz val="11"/>
        <color theme="1"/>
        <rFont val="Arial"/>
        <family val="2"/>
      </rPr>
      <t xml:space="preserve"> 26.03 Metric tons CO2e/MBOE
</t>
    </r>
    <r>
      <rPr>
        <b/>
        <sz val="11"/>
        <color theme="1"/>
        <rFont val="Arial"/>
        <family val="2"/>
      </rPr>
      <t>Methane emissions:</t>
    </r>
    <r>
      <rPr>
        <sz val="11"/>
        <color theme="1"/>
        <rFont val="Arial"/>
        <family val="2"/>
      </rPr>
      <t xml:space="preserve"> 512,276</t>
    </r>
  </si>
  <si>
    <r>
      <rPr>
        <b/>
        <sz val="11"/>
        <color theme="1"/>
        <rFont val="Arial"/>
        <family val="2"/>
      </rPr>
      <t>Scope 1</t>
    </r>
    <r>
      <rPr>
        <sz val="11"/>
        <color theme="1"/>
        <rFont val="Arial"/>
        <family val="2"/>
      </rPr>
      <t xml:space="preserve">: 950,218
</t>
    </r>
    <r>
      <rPr>
        <b/>
        <sz val="11"/>
        <color theme="1"/>
        <rFont val="Arial"/>
        <family val="2"/>
      </rPr>
      <t>Scope 2:</t>
    </r>
    <r>
      <rPr>
        <sz val="11"/>
        <color theme="1"/>
        <rFont val="Arial"/>
        <family val="2"/>
      </rPr>
      <t xml:space="preserve"> 21,578
</t>
    </r>
    <r>
      <rPr>
        <b/>
        <sz val="11"/>
        <color theme="1"/>
        <rFont val="Arial"/>
        <family val="2"/>
      </rPr>
      <t xml:space="preserve">Scope 3: </t>
    </r>
    <r>
      <rPr>
        <sz val="11"/>
        <color theme="1"/>
        <rFont val="Arial"/>
        <family val="2"/>
      </rPr>
      <t xml:space="preserve">14,450,486
</t>
    </r>
    <r>
      <rPr>
        <b/>
        <sz val="11"/>
        <color theme="1"/>
        <rFont val="Arial"/>
        <family val="2"/>
      </rPr>
      <t>Scope 1 GHG emissions intensity:</t>
    </r>
    <r>
      <rPr>
        <sz val="11"/>
        <color theme="1"/>
        <rFont val="Arial"/>
        <family val="2"/>
      </rPr>
      <t xml:space="preserve"> 23.13 Metric tons CO2e/MBOE
</t>
    </r>
    <r>
      <rPr>
        <b/>
        <sz val="11"/>
        <color theme="1"/>
        <rFont val="Arial"/>
        <family val="2"/>
      </rPr>
      <t>Methane emissions:</t>
    </r>
    <r>
      <rPr>
        <sz val="11"/>
        <color theme="1"/>
        <rFont val="Arial"/>
        <family val="2"/>
      </rPr>
      <t xml:space="preserve"> 389,167</t>
    </r>
  </si>
  <si>
    <r>
      <rPr>
        <b/>
        <sz val="11"/>
        <color theme="1"/>
        <rFont val="Arial"/>
        <family val="2"/>
      </rPr>
      <t>Scope 1:</t>
    </r>
    <r>
      <rPr>
        <sz val="11"/>
        <color theme="1"/>
        <rFont val="Arial"/>
        <family val="2"/>
      </rPr>
      <t xml:space="preserve"> 708,178
</t>
    </r>
    <r>
      <rPr>
        <b/>
        <sz val="11"/>
        <color theme="1"/>
        <rFont val="Arial"/>
        <family val="2"/>
      </rPr>
      <t xml:space="preserve">Scope 2: </t>
    </r>
    <r>
      <rPr>
        <sz val="11"/>
        <color theme="1"/>
        <rFont val="Arial"/>
        <family val="2"/>
      </rPr>
      <t xml:space="preserve">65,361
</t>
    </r>
    <r>
      <rPr>
        <b/>
        <sz val="11"/>
        <color theme="1"/>
        <rFont val="Arial"/>
        <family val="2"/>
      </rPr>
      <t xml:space="preserve">Scope 3: </t>
    </r>
    <r>
      <rPr>
        <sz val="11"/>
        <color theme="1"/>
        <rFont val="Arial"/>
        <family val="2"/>
      </rPr>
      <t xml:space="preserve">14,719,384
</t>
    </r>
    <r>
      <rPr>
        <b/>
        <sz val="11"/>
        <color theme="1"/>
        <rFont val="Arial"/>
        <family val="2"/>
      </rPr>
      <t xml:space="preserve">Scope 1 GHG emissions intensity: </t>
    </r>
    <r>
      <rPr>
        <sz val="11"/>
        <color theme="1"/>
        <rFont val="Arial"/>
        <family val="2"/>
      </rPr>
      <t xml:space="preserve">17.29 Metric tons CO2e/MBOE
</t>
    </r>
    <r>
      <rPr>
        <b/>
        <sz val="11"/>
        <color theme="1"/>
        <rFont val="Arial"/>
        <family val="2"/>
      </rPr>
      <t>Methane emissions:</t>
    </r>
    <r>
      <rPr>
        <sz val="11"/>
        <color theme="1"/>
        <rFont val="Arial"/>
        <family val="2"/>
      </rPr>
      <t xml:space="preserve"> 203,871</t>
    </r>
  </si>
  <si>
    <r>
      <rPr>
        <b/>
        <sz val="11"/>
        <color theme="1"/>
        <rFont val="Arial"/>
        <family val="2"/>
      </rPr>
      <t xml:space="preserve">Scope 1: </t>
    </r>
    <r>
      <rPr>
        <sz val="11"/>
        <color theme="1"/>
        <rFont val="Arial"/>
        <family val="2"/>
      </rPr>
      <t xml:space="preserve">452,106
</t>
    </r>
    <r>
      <rPr>
        <b/>
        <sz val="11"/>
        <color theme="1"/>
        <rFont val="Arial"/>
        <family val="2"/>
      </rPr>
      <t>Scope 2</t>
    </r>
    <r>
      <rPr>
        <sz val="11"/>
        <color theme="1"/>
        <rFont val="Arial"/>
        <family val="2"/>
      </rPr>
      <t xml:space="preserve">: 70,574
</t>
    </r>
    <r>
      <rPr>
        <b/>
        <sz val="11"/>
        <color theme="1"/>
        <rFont val="Arial"/>
        <family val="2"/>
      </rPr>
      <t xml:space="preserve">Scope 3: </t>
    </r>
    <r>
      <rPr>
        <sz val="11"/>
        <color theme="1"/>
        <rFont val="Arial"/>
        <family val="2"/>
      </rPr>
      <t xml:space="preserve">15,524,955
</t>
    </r>
    <r>
      <rPr>
        <b/>
        <sz val="11"/>
        <color theme="1"/>
        <rFont val="Arial"/>
        <family val="2"/>
      </rPr>
      <t>Scope 1 GHG emissions intensity:</t>
    </r>
    <r>
      <rPr>
        <sz val="11"/>
        <color theme="1"/>
        <rFont val="Arial"/>
        <family val="2"/>
      </rPr>
      <t xml:space="preserve"> 10.70 Metric tons CO2e/MBOE
</t>
    </r>
    <r>
      <rPr>
        <b/>
        <sz val="11"/>
        <color theme="1"/>
        <rFont val="Arial"/>
        <family val="2"/>
      </rPr>
      <t xml:space="preserve">Methane emissions: </t>
    </r>
    <r>
      <rPr>
        <sz val="11"/>
        <color theme="1"/>
        <rFont val="Arial"/>
        <family val="2"/>
      </rPr>
      <t>68,995</t>
    </r>
  </si>
  <si>
    <r>
      <rPr>
        <b/>
        <sz val="11"/>
        <color theme="1"/>
        <rFont val="Arial"/>
        <family val="2"/>
      </rPr>
      <t xml:space="preserve">Scope 1: </t>
    </r>
    <r>
      <rPr>
        <sz val="11"/>
        <color theme="1"/>
        <rFont val="Arial"/>
        <family val="2"/>
      </rPr>
      <t xml:space="preserve">663,046
</t>
    </r>
    <r>
      <rPr>
        <b/>
        <sz val="11"/>
        <color theme="1"/>
        <rFont val="Arial"/>
        <family val="2"/>
      </rPr>
      <t xml:space="preserve">Scope 2 (location-based): </t>
    </r>
    <r>
      <rPr>
        <sz val="11"/>
        <color theme="1"/>
        <rFont val="Arial"/>
        <family val="2"/>
      </rPr>
      <t>203,376</t>
    </r>
    <r>
      <rPr>
        <b/>
        <sz val="11"/>
        <color theme="1"/>
        <rFont val="Arial"/>
        <family val="2"/>
      </rPr>
      <t xml:space="preserve">
Scope 2 (market-based): </t>
    </r>
    <r>
      <rPr>
        <sz val="11"/>
        <color theme="1"/>
        <rFont val="Arial"/>
        <family val="2"/>
      </rPr>
      <t xml:space="preserve">226,974
</t>
    </r>
    <r>
      <rPr>
        <b/>
        <sz val="11"/>
        <color theme="1"/>
        <rFont val="Arial"/>
        <family val="2"/>
      </rPr>
      <t xml:space="preserve">Scope 3: </t>
    </r>
    <r>
      <rPr>
        <sz val="11"/>
        <color theme="1"/>
        <rFont val="Arial"/>
        <family val="2"/>
      </rPr>
      <t xml:space="preserve">27,348,482
</t>
    </r>
    <r>
      <rPr>
        <b/>
        <sz val="11"/>
        <color theme="1"/>
        <rFont val="Arial"/>
        <family val="2"/>
      </rPr>
      <t>Scope 1 GHG emissions intensity:</t>
    </r>
    <r>
      <rPr>
        <sz val="11"/>
        <color theme="1"/>
        <rFont val="Arial"/>
        <family val="2"/>
      </rPr>
      <t xml:space="preserve"> 9.14 Metric tons CO2e/MBOE
</t>
    </r>
    <r>
      <rPr>
        <b/>
        <sz val="11"/>
        <color theme="1"/>
        <rFont val="Arial"/>
        <family val="2"/>
      </rPr>
      <t xml:space="preserve">Methane emissions: </t>
    </r>
    <r>
      <rPr>
        <sz val="11"/>
        <color theme="1"/>
        <rFont val="Arial"/>
        <family val="2"/>
      </rPr>
      <t>78,977</t>
    </r>
  </si>
  <si>
    <t>Scope 2 emissions include electricity consumed by our field operations and don’t include electricity consumed by our offices.
Estimated Scope 3 emissions based on gross operated sales volumes using the Ipieca Category 11 methodology, which incorporates EPA GHG emissions factors.
Our Scope 3 estimates are preliminary, and subject to uncertainty, inconsistency or duplication.</t>
  </si>
  <si>
    <t xml:space="preserve">CCE-5: Methane emissions </t>
  </si>
  <si>
    <t>Our priority is to reduce the Scope 1 (including methane emissions) and Scope 2 emissions associated with our operations. To support this ambition, we set a series of climate-related targets including reducing our methane emissions to below 0.20% (as a percentage of natural gas produced) by 2025. Since 2019, we’ve invested approximately $9 million in emissions reduction initiatives, primarily focused on retrofitting facilities and replacing pneumatics across our operations. These changes significantly reduced emissions and mitigate approximately $8 million per year in potential methane fees. More information can be found in our Climate Risk and Resilience Report.
Our Chief Sustainability Officer (CSO), with support from our CFO and our Board’s NGE&amp;S Committee, monitors and tracks progress against our climate-related goals. He also leads our Sustainability Management Committee that executes our emissions reductions programs and strategies, such as those noted above.</t>
  </si>
  <si>
    <t>CCE-6: Energy use (gigajoules)</t>
  </si>
  <si>
    <t>172,019 (Scope 2)</t>
  </si>
  <si>
    <t>182,958 (Scope 2)</t>
  </si>
  <si>
    <t>554,191 (Scope 2)</t>
  </si>
  <si>
    <t>685,293 (Scope 2)</t>
  </si>
  <si>
    <t>1,974,865 (Scope 2) (Scope 2)</t>
  </si>
  <si>
    <t>As part of our emissions reduction goals, we committed to reduce our Scope 1 and 2 GHG emissions intensity to 10.0 (mtCO2e / MBOE) by 2030. In support of this target, we have implemented several programs to make our operations more energy efficient. These include adopting technology that increases our production using less fuel, consuming electricity from the ERCOT grid, which is comprised of both renewable and non-renewable sources, and exploring renewable energy partnerships. More information can be found in our Climate Risk and Resilience Report.</t>
  </si>
  <si>
    <t>CCE-7: Flared natural gas (Metric tons CO2e)</t>
  </si>
  <si>
    <t>337,600  
(32% of total Scope 1)</t>
  </si>
  <si>
    <t>277,991 
(29% of total Scope 1)</t>
  </si>
  <si>
    <t>97,814 
(14% of total Scope 1)</t>
  </si>
  <si>
    <t>130,282
(29% of total Scope 1)</t>
  </si>
  <si>
    <t>218,918
(33% of total Scope 1)</t>
  </si>
  <si>
    <t>As part of our emissions reduction goals, we committed to eliminate routine flaring by 2025, in alignment with the World Bank Zero Routine Flaring Initiative. In 2023, we continued to reduce routine flaring volumes resulting in a 58% reduction since our 2019 baseline — and we are on track to meet our 2025 target. All of our flaring occurs in the Permian Basin. More information can be found in our Climate Risk and Resilience Report.</t>
  </si>
  <si>
    <t>Environment</t>
  </si>
  <si>
    <t xml:space="preserve">ENV-1: Freshwater </t>
  </si>
  <si>
    <t>2023*</t>
  </si>
  <si>
    <t>3,472,717 cubic meters withdrawn/consumed
(35% recycled water used for completion operations)</t>
  </si>
  <si>
    <t>3,266,870 cubic meters withdrawn/consumed
(19% recycled water used for completion operations)</t>
  </si>
  <si>
    <t>3,764,762 cubic meters withdrawn/consumed 
(26% recycled water used for completion operations)</t>
  </si>
  <si>
    <t>3,021,687 cubic meters withdrawn/consumed
(49% recycled water used for completion operations)</t>
  </si>
  <si>
    <t>0 cubic meters withdrawn/consumed
(57% recycled water used for completion operations)</t>
  </si>
  <si>
    <t>Vital Energy considers access to water a fundamental human right. We recognize our role in helping protect this natural resource and take pride in our holistic approach to managing and minimizing our impact on freshwater supplies. In 2023, we achieved our water recycling (freshwater reduction) target and didn’t use any fresh water for our completion activities.
Approximately 71% of our operations are in areas designated as high baseline water stress per the World Resources Institute Aqueduct tool. We have had a consistent commitment to reduce our freshwater use and in 2023, we didn’t use any fresh water within our completion operations. We expect this to continue as we emphasize using brackish and recycled produced water in our operations in Glasscock, Reagan and Howard Counties.
Our Company-operated water infrastructure provides a reliable source of water for our completion operations while providing low-cost takeaway capacity for flowback and produced water. If fresh water is needed, we source it from within the Permian Basin and don’t discharge any water (fresh or produced) to surfaces or wetlands. More information can be found in our 2024 Sustainability Report (Water Management section).</t>
  </si>
  <si>
    <t>ENV-2: Discharges to water</t>
  </si>
  <si>
    <t>ENV-3: Biodiversity policy and strategy</t>
  </si>
  <si>
    <t>We’re a steward of the land on which we operate, and we consider biodiversity management an important facet of this stewardship. Our Environmental and Biodiversity Policy focuses on avoiding or limiting impacts to critical habitats and species. Overseeing this policy and our biodiversity protection program is our EHS Manager and our Vice President of Operations Support.
Vital Energy works to identify and evaluate sensitive species and habitats during the initial stages of our project planning. We avoid critical areas of biodiversity in any expansion of our operations and we accelerate environmental restoration as appropriate. Our biodiversity management efforts include avoidance (site assessments and avoidance plans), minimization (minimizing disruptions if impact can’t be avoided) and restoration (restoring to a site’s previous condition or better). More information, including a link to our Environmental and Biodiversity Policy, can be found in our 2024 Sustainability Report (Biodiversity Protection section).</t>
  </si>
  <si>
    <t>ENV-4: Protected and priority areas for biodiversity conservation</t>
  </si>
  <si>
    <t>Vital Energy does not operate near or adjacent to protected or priority areas for biodiversity conservation and we have no reserves in or near sites with protected conservation status or endangered species habitats. The Company is committed to preventing operations in protected areas or areas of high biodiversity value as (as designated under the International Union for Conservation of Nature (IUCN)), United Nations Educational, Scientific and Cultural Organization (UNESCO) sites, key biodiversity areas and designated wetlands.</t>
  </si>
  <si>
    <t>ENV-5: Emissions to air</t>
  </si>
  <si>
    <t>Our facilities are permitted consistent with federal and state requirements that focus on tracking NOx, SOx, VOCs and PM10 emissions at a facility level. In addition, we are expanding our Continuous Emissions Monitoring Systems (CEMS) pilot to cover more facilities across the field to detect and mitigate emissions releases on our locations.
For 2023: NOx emissions: 2,950 mt; CO emissions: 1,463 (mt) and VOC emissions: 3,277 mt.</t>
  </si>
  <si>
    <t>ENV-6: Spills to the environment</t>
  </si>
  <si>
    <r>
      <rPr>
        <b/>
        <sz val="11"/>
        <color rgb="FF000000"/>
        <rFont val="Arial"/>
        <family val="2"/>
      </rPr>
      <t xml:space="preserve">Hydrocarbon
</t>
    </r>
    <r>
      <rPr>
        <i/>
        <sz val="11"/>
        <color rgb="FF000000"/>
        <rFont val="Arial"/>
        <family val="2"/>
      </rPr>
      <t>Events</t>
    </r>
    <r>
      <rPr>
        <sz val="11"/>
        <color rgb="FF000000"/>
        <rFont val="Arial"/>
        <family val="2"/>
      </rPr>
      <t xml:space="preserve">: 107
</t>
    </r>
    <r>
      <rPr>
        <i/>
        <sz val="11"/>
        <color rgb="FF000000"/>
        <rFont val="Arial"/>
        <family val="2"/>
      </rPr>
      <t>Spilled</t>
    </r>
    <r>
      <rPr>
        <sz val="11"/>
        <color rgb="FF000000"/>
        <rFont val="Arial"/>
        <family val="2"/>
      </rPr>
      <t xml:space="preserve">: 1,197 (bbls)
</t>
    </r>
    <r>
      <rPr>
        <i/>
        <sz val="11"/>
        <color rgb="FF000000"/>
        <rFont val="Arial"/>
        <family val="2"/>
      </rPr>
      <t>Recovered</t>
    </r>
    <r>
      <rPr>
        <sz val="11"/>
        <color rgb="FF000000"/>
        <rFont val="Arial"/>
        <family val="2"/>
      </rPr>
      <t xml:space="preserve">: 361 (bbls)
</t>
    </r>
    <r>
      <rPr>
        <i/>
        <sz val="11"/>
        <color rgb="FF000000"/>
        <rFont val="Arial"/>
        <family val="2"/>
      </rPr>
      <t>Spill rate oil (spills / MBO)</t>
    </r>
    <r>
      <rPr>
        <sz val="11"/>
        <color rgb="FF000000"/>
        <rFont val="Arial"/>
        <family val="2"/>
      </rPr>
      <t>: 0.08</t>
    </r>
  </si>
  <si>
    <r>
      <rPr>
        <b/>
        <sz val="11"/>
        <color rgb="FF000000"/>
        <rFont val="Arial"/>
        <family val="2"/>
      </rPr>
      <t xml:space="preserve">Hydrocarbon 
</t>
    </r>
    <r>
      <rPr>
        <i/>
        <sz val="11"/>
        <color rgb="FF000000"/>
        <rFont val="Arial"/>
        <family val="2"/>
      </rPr>
      <t>Events</t>
    </r>
    <r>
      <rPr>
        <sz val="11"/>
        <color rgb="FF000000"/>
        <rFont val="Arial"/>
        <family val="2"/>
      </rPr>
      <t xml:space="preserve">: 87
</t>
    </r>
    <r>
      <rPr>
        <i/>
        <sz val="11"/>
        <color rgb="FF000000"/>
        <rFont val="Arial"/>
        <family val="2"/>
      </rPr>
      <t>Spilled</t>
    </r>
    <r>
      <rPr>
        <sz val="11"/>
        <color rgb="FF000000"/>
        <rFont val="Arial"/>
        <family val="2"/>
      </rPr>
      <t xml:space="preserve">: 401 (bbls)
</t>
    </r>
    <r>
      <rPr>
        <i/>
        <sz val="11"/>
        <color rgb="FF000000"/>
        <rFont val="Arial"/>
        <family val="2"/>
      </rPr>
      <t>Recovered</t>
    </r>
    <r>
      <rPr>
        <sz val="11"/>
        <color rgb="FF000000"/>
        <rFont val="Arial"/>
        <family val="2"/>
      </rPr>
      <t xml:space="preserve">: 265 (bbls)
</t>
    </r>
    <r>
      <rPr>
        <i/>
        <sz val="11"/>
        <color rgb="FF000000"/>
        <rFont val="Arial"/>
        <family val="2"/>
      </rPr>
      <t>Spill rate oil (spills / MBO)</t>
    </r>
    <r>
      <rPr>
        <sz val="11"/>
        <color rgb="FF000000"/>
        <rFont val="Arial"/>
        <family val="2"/>
      </rPr>
      <t>:</t>
    </r>
    <r>
      <rPr>
        <i/>
        <sz val="11"/>
        <color rgb="FF000000"/>
        <rFont val="Arial"/>
        <family val="2"/>
      </rPr>
      <t xml:space="preserve"> </t>
    </r>
    <r>
      <rPr>
        <sz val="11"/>
        <color rgb="FF000000"/>
        <rFont val="Arial"/>
        <family val="2"/>
      </rPr>
      <t>0.03</t>
    </r>
  </si>
  <si>
    <r>
      <rPr>
        <b/>
        <sz val="11"/>
        <rFont val="Arial"/>
        <family val="2"/>
      </rPr>
      <t xml:space="preserve">Hydrocarbon
</t>
    </r>
    <r>
      <rPr>
        <i/>
        <sz val="11"/>
        <rFont val="Arial"/>
        <family val="2"/>
      </rPr>
      <t>Events:</t>
    </r>
    <r>
      <rPr>
        <sz val="11"/>
        <rFont val="Arial"/>
        <family val="2"/>
      </rPr>
      <t xml:space="preserve"> 66
</t>
    </r>
    <r>
      <rPr>
        <i/>
        <sz val="11"/>
        <rFont val="Arial"/>
        <family val="2"/>
      </rPr>
      <t>Spilled:</t>
    </r>
    <r>
      <rPr>
        <sz val="11"/>
        <rFont val="Arial"/>
        <family val="2"/>
      </rPr>
      <t xml:space="preserve"> 381 (bbls)
</t>
    </r>
    <r>
      <rPr>
        <i/>
        <sz val="11"/>
        <rFont val="Arial"/>
        <family val="2"/>
      </rPr>
      <t xml:space="preserve">Recovered: </t>
    </r>
    <r>
      <rPr>
        <sz val="11"/>
        <rFont val="Arial"/>
        <family val="2"/>
      </rPr>
      <t xml:space="preserve">153 (bbls)
</t>
    </r>
    <r>
      <rPr>
        <i/>
        <sz val="11"/>
        <rFont val="Arial"/>
        <family val="2"/>
      </rPr>
      <t>Spill rate oil (spills / MBO):</t>
    </r>
    <r>
      <rPr>
        <sz val="11"/>
        <rFont val="Arial"/>
        <family val="2"/>
      </rPr>
      <t xml:space="preserve"> 0.02</t>
    </r>
  </si>
  <si>
    <r>
      <rPr>
        <b/>
        <sz val="11"/>
        <rFont val="Arial"/>
        <family val="2"/>
      </rPr>
      <t xml:space="preserve">Hydrocarbon
</t>
    </r>
    <r>
      <rPr>
        <i/>
        <sz val="11"/>
        <rFont val="Arial"/>
        <family val="2"/>
      </rPr>
      <t xml:space="preserve">Events: </t>
    </r>
    <r>
      <rPr>
        <sz val="11"/>
        <rFont val="Arial"/>
        <family val="2"/>
      </rPr>
      <t xml:space="preserve">168
</t>
    </r>
    <r>
      <rPr>
        <i/>
        <sz val="11"/>
        <rFont val="Arial"/>
        <family val="2"/>
      </rPr>
      <t xml:space="preserve">Spilled: </t>
    </r>
    <r>
      <rPr>
        <sz val="11"/>
        <rFont val="Arial"/>
        <family val="2"/>
      </rPr>
      <t xml:space="preserve">695 (bbls)
</t>
    </r>
    <r>
      <rPr>
        <i/>
        <sz val="11"/>
        <rFont val="Arial"/>
        <family val="2"/>
      </rPr>
      <t>Recovered:</t>
    </r>
    <r>
      <rPr>
        <sz val="11"/>
        <rFont val="Arial"/>
        <family val="2"/>
      </rPr>
      <t xml:space="preserve"> 89 (bbls)
</t>
    </r>
    <r>
      <rPr>
        <i/>
        <sz val="11"/>
        <rFont val="Arial"/>
        <family val="2"/>
      </rPr>
      <t xml:space="preserve">Spill rate oil (spills / MBO): </t>
    </r>
    <r>
      <rPr>
        <sz val="11"/>
        <rFont val="Arial"/>
        <family val="2"/>
      </rPr>
      <t>0.03</t>
    </r>
  </si>
  <si>
    <r>
      <rPr>
        <b/>
        <sz val="11"/>
        <rFont val="Arial"/>
        <family val="2"/>
      </rPr>
      <t>Hydrocarbon</t>
    </r>
    <r>
      <rPr>
        <sz val="11"/>
        <rFont val="Arial"/>
        <family val="2"/>
      </rPr>
      <t xml:space="preserve">
</t>
    </r>
    <r>
      <rPr>
        <i/>
        <sz val="11"/>
        <rFont val="Arial"/>
        <family val="2"/>
      </rPr>
      <t xml:space="preserve">Events: </t>
    </r>
    <r>
      <rPr>
        <sz val="11"/>
        <rFont val="Arial"/>
        <family val="2"/>
      </rPr>
      <t xml:space="preserve">149
</t>
    </r>
    <r>
      <rPr>
        <i/>
        <sz val="11"/>
        <rFont val="Arial"/>
        <family val="2"/>
      </rPr>
      <t>Spilled:</t>
    </r>
    <r>
      <rPr>
        <sz val="11"/>
        <rFont val="Arial"/>
        <family val="2"/>
      </rPr>
      <t xml:space="preserve"> 474 (bbls)
</t>
    </r>
    <r>
      <rPr>
        <i/>
        <sz val="11"/>
        <rFont val="Arial"/>
        <family val="2"/>
      </rPr>
      <t xml:space="preserve">Recovered: </t>
    </r>
    <r>
      <rPr>
        <sz val="11"/>
        <rFont val="Arial"/>
        <family val="2"/>
      </rPr>
      <t xml:space="preserve">180 (bbls)
</t>
    </r>
    <r>
      <rPr>
        <i/>
        <sz val="11"/>
        <rFont val="Arial"/>
        <family val="2"/>
      </rPr>
      <t>Spill rate oil (spills / MBO):</t>
    </r>
    <r>
      <rPr>
        <sz val="11"/>
        <rFont val="Arial"/>
        <family val="2"/>
      </rPr>
      <t xml:space="preserve"> 0.01</t>
    </r>
  </si>
  <si>
    <r>
      <rPr>
        <b/>
        <sz val="11"/>
        <color rgb="FF000000"/>
        <rFont val="Arial"/>
        <family val="2"/>
      </rPr>
      <t xml:space="preserve">Water
</t>
    </r>
    <r>
      <rPr>
        <i/>
        <sz val="11"/>
        <color rgb="FF000000"/>
        <rFont val="Arial"/>
        <family val="2"/>
      </rPr>
      <t>Events</t>
    </r>
    <r>
      <rPr>
        <sz val="11"/>
        <color rgb="FF000000"/>
        <rFont val="Arial"/>
        <family val="2"/>
      </rPr>
      <t xml:space="preserve">: 174
</t>
    </r>
    <r>
      <rPr>
        <i/>
        <sz val="11"/>
        <color rgb="FF000000"/>
        <rFont val="Arial"/>
        <family val="2"/>
      </rPr>
      <t>Spilled:</t>
    </r>
    <r>
      <rPr>
        <sz val="11"/>
        <color rgb="FF000000"/>
        <rFont val="Arial"/>
        <family val="2"/>
      </rPr>
      <t xml:space="preserve"> 7,809
</t>
    </r>
    <r>
      <rPr>
        <i/>
        <sz val="11"/>
        <color rgb="FF000000"/>
        <rFont val="Arial"/>
        <family val="2"/>
      </rPr>
      <t>Recovered</t>
    </r>
    <r>
      <rPr>
        <sz val="11"/>
        <color rgb="FF000000"/>
        <rFont val="Arial"/>
        <family val="2"/>
      </rPr>
      <t xml:space="preserve">: 4,723
</t>
    </r>
    <r>
      <rPr>
        <i/>
        <sz val="11"/>
        <color rgb="FF000000"/>
        <rFont val="Arial"/>
        <family val="2"/>
      </rPr>
      <t>Spill rate water (spill / MBW)</t>
    </r>
    <r>
      <rPr>
        <sz val="11"/>
        <color rgb="FF000000"/>
        <rFont val="Arial"/>
        <family val="2"/>
      </rPr>
      <t>: 0.15</t>
    </r>
  </si>
  <si>
    <r>
      <rPr>
        <b/>
        <sz val="11"/>
        <color rgb="FF000000"/>
        <rFont val="Arial"/>
        <family val="2"/>
      </rPr>
      <t xml:space="preserve">Water
</t>
    </r>
    <r>
      <rPr>
        <i/>
        <sz val="11"/>
        <color rgb="FF000000"/>
        <rFont val="Arial"/>
        <family val="2"/>
      </rPr>
      <t>Events</t>
    </r>
    <r>
      <rPr>
        <sz val="11"/>
        <color rgb="FF000000"/>
        <rFont val="Arial"/>
        <family val="2"/>
      </rPr>
      <t xml:space="preserve">: 120
</t>
    </r>
    <r>
      <rPr>
        <i/>
        <sz val="11"/>
        <color rgb="FF000000"/>
        <rFont val="Arial"/>
        <family val="2"/>
      </rPr>
      <t>Spilled</t>
    </r>
    <r>
      <rPr>
        <sz val="11"/>
        <color rgb="FF000000"/>
        <rFont val="Arial"/>
        <family val="2"/>
      </rPr>
      <t xml:space="preserve">: 3,931
</t>
    </r>
    <r>
      <rPr>
        <i/>
        <sz val="11"/>
        <color rgb="FF000000"/>
        <rFont val="Arial"/>
        <family val="2"/>
      </rPr>
      <t>Recovered</t>
    </r>
    <r>
      <rPr>
        <sz val="11"/>
        <color rgb="FF000000"/>
        <rFont val="Arial"/>
        <family val="2"/>
      </rPr>
      <t xml:space="preserve">: 2,966
</t>
    </r>
    <r>
      <rPr>
        <i/>
        <sz val="11"/>
        <color rgb="FF000000"/>
        <rFont val="Arial"/>
        <family val="2"/>
      </rPr>
      <t>Spill rate water (spill / MBW)</t>
    </r>
    <r>
      <rPr>
        <sz val="11"/>
        <color rgb="FF000000"/>
        <rFont val="Arial"/>
        <family val="2"/>
      </rPr>
      <t>: 0.08</t>
    </r>
  </si>
  <si>
    <r>
      <rPr>
        <b/>
        <sz val="11"/>
        <rFont val="Arial"/>
        <family val="2"/>
      </rPr>
      <t xml:space="preserve">Water
</t>
    </r>
    <r>
      <rPr>
        <i/>
        <sz val="11"/>
        <rFont val="Arial"/>
        <family val="2"/>
      </rPr>
      <t>Events:</t>
    </r>
    <r>
      <rPr>
        <sz val="11"/>
        <rFont val="Arial"/>
        <family val="2"/>
      </rPr>
      <t xml:space="preserve"> 85
</t>
    </r>
    <r>
      <rPr>
        <i/>
        <sz val="11"/>
        <rFont val="Arial"/>
        <family val="2"/>
      </rPr>
      <t xml:space="preserve">Spilled: </t>
    </r>
    <r>
      <rPr>
        <sz val="11"/>
        <rFont val="Arial"/>
        <family val="2"/>
      </rPr>
      <t xml:space="preserve">1,005
</t>
    </r>
    <r>
      <rPr>
        <i/>
        <sz val="11"/>
        <rFont val="Arial"/>
        <family val="2"/>
      </rPr>
      <t>Recovered:</t>
    </r>
    <r>
      <rPr>
        <sz val="11"/>
        <rFont val="Arial"/>
        <family val="2"/>
      </rPr>
      <t xml:space="preserve"> 466
</t>
    </r>
    <r>
      <rPr>
        <i/>
        <sz val="11"/>
        <rFont val="Arial"/>
        <family val="2"/>
      </rPr>
      <t>Spill rate water (spill / MBW):</t>
    </r>
    <r>
      <rPr>
        <sz val="11"/>
        <rFont val="Arial"/>
        <family val="2"/>
      </rPr>
      <t xml:space="preserve"> 0.01</t>
    </r>
  </si>
  <si>
    <r>
      <rPr>
        <b/>
        <sz val="11"/>
        <rFont val="Arial"/>
        <family val="2"/>
      </rPr>
      <t xml:space="preserve">Water
</t>
    </r>
    <r>
      <rPr>
        <i/>
        <sz val="11"/>
        <rFont val="Arial"/>
        <family val="2"/>
      </rPr>
      <t xml:space="preserve">Events: </t>
    </r>
    <r>
      <rPr>
        <sz val="11"/>
        <rFont val="Arial"/>
        <family val="2"/>
      </rPr>
      <t xml:space="preserve">196
</t>
    </r>
    <r>
      <rPr>
        <i/>
        <sz val="11"/>
        <rFont val="Arial"/>
        <family val="2"/>
      </rPr>
      <t xml:space="preserve">Spilled: </t>
    </r>
    <r>
      <rPr>
        <sz val="11"/>
        <rFont val="Arial"/>
        <family val="2"/>
      </rPr>
      <t xml:space="preserve">1,971
</t>
    </r>
    <r>
      <rPr>
        <i/>
        <sz val="11"/>
        <rFont val="Arial"/>
        <family val="2"/>
      </rPr>
      <t>Recovered:</t>
    </r>
    <r>
      <rPr>
        <sz val="11"/>
        <rFont val="Arial"/>
        <family val="2"/>
      </rPr>
      <t xml:space="preserve"> 728
</t>
    </r>
    <r>
      <rPr>
        <i/>
        <sz val="11"/>
        <rFont val="Arial"/>
        <family val="2"/>
      </rPr>
      <t>Spill rate oil (spill / MBW):</t>
    </r>
    <r>
      <rPr>
        <sz val="11"/>
        <rFont val="Arial"/>
        <family val="2"/>
      </rPr>
      <t xml:space="preserve"> 0.02</t>
    </r>
  </si>
  <si>
    <r>
      <rPr>
        <b/>
        <sz val="11"/>
        <rFont val="Arial"/>
        <family val="2"/>
      </rPr>
      <t>Water</t>
    </r>
    <r>
      <rPr>
        <sz val="11"/>
        <rFont val="Arial"/>
        <family val="2"/>
      </rPr>
      <t xml:space="preserve">
</t>
    </r>
    <r>
      <rPr>
        <i/>
        <sz val="11"/>
        <rFont val="Arial"/>
        <family val="2"/>
      </rPr>
      <t>Events:</t>
    </r>
    <r>
      <rPr>
        <sz val="11"/>
        <rFont val="Arial"/>
        <family val="2"/>
      </rPr>
      <t xml:space="preserve"> 200
</t>
    </r>
    <r>
      <rPr>
        <i/>
        <sz val="11"/>
        <rFont val="Arial"/>
        <family val="2"/>
      </rPr>
      <t>Spilled:</t>
    </r>
    <r>
      <rPr>
        <sz val="11"/>
        <rFont val="Arial"/>
        <family val="2"/>
      </rPr>
      <t xml:space="preserve"> 1,988
</t>
    </r>
    <r>
      <rPr>
        <i/>
        <sz val="11"/>
        <rFont val="Arial"/>
        <family val="2"/>
      </rPr>
      <t xml:space="preserve">Recovered: </t>
    </r>
    <r>
      <rPr>
        <sz val="11"/>
        <rFont val="Arial"/>
        <family val="2"/>
      </rPr>
      <t xml:space="preserve">799
</t>
    </r>
    <r>
      <rPr>
        <i/>
        <sz val="11"/>
        <rFont val="Arial"/>
        <family val="2"/>
      </rPr>
      <t>Spill rate oil (spill / MBW):</t>
    </r>
    <r>
      <rPr>
        <sz val="11"/>
        <rFont val="Arial"/>
        <family val="2"/>
      </rPr>
      <t xml:space="preserve"> 0.02</t>
    </r>
  </si>
  <si>
    <t>Our spill prevention planning includes sound well design and construction based on recognized standards for retaining fluid and materials within the wellbore (preventing migration to groundwater sources or surface areas) and maintaining long-term integrity of the well. For all new production facilities, we also include primary and secondary containment protocols.
To further incentivize spill prevention among our workforce, we include spill intensity as a performance metric in our employee STIP program. Since 2019, we have reduced our produced fluid spill intensity rate by 80%, which includes the integration of assets acquired since 2019. Recently acquired facilities are in the process of being upgraded to Vital Energy’s operating standards.
To reduce the frequency and volume of fluid spills, our Operations and EHS teams identified potential risks and developed spill prevention plans. Team members meet monthly to track our progress and study any spills or potential spills recorded through our Root Cause Analysis program.
Should a spill occur, Vital Energy efficiently initiates our emergency response action plan. We prioritize the safety of our employees and communities while working to contain the spill and prevent environmental impact. Once controlled, we begin spill remediation efforts with the goal of recovering as much of the spilled fluid as possible and fully restoring any impacted areas. More information about our spill prevention programs are available in our 2024 Sustainability Report (Spill Prevention section).</t>
  </si>
  <si>
    <t>ENV-7: Materials management</t>
  </si>
  <si>
    <t>Our materials management efforts were comprised principally of water and natural gas filters from compressor sites as well as contaminated soil associated with spill remediation.</t>
  </si>
  <si>
    <t>ENV-8: Decommissioning</t>
  </si>
  <si>
    <t>Decommissioning is the process by which we retire a well, most often occurring when the well reaches the end of its economic life. We follow regulatory guidelines for well closure, obtaining necessary permits for decommissioning in accordance with local regulations and complying with the terms of our lease.
The most important stakeholder during site decommissioning is the landowner. We work closely with the landowner to return the site to the condition most conducive to the landowner’s future use, often reseeding with native grasses and flora or returning the land to agricultural use. Our site decommissioning steps are available in our 2024 Sustainability Report (Biodiversity Protection section).</t>
  </si>
  <si>
    <t>Safety, Health and Security</t>
  </si>
  <si>
    <t>SHS-1: Safety, health and security engagement</t>
  </si>
  <si>
    <t>From our CEO to our team in the field, we work together to achieve our goal of zero incidents. We take action every day through our dedicated safety programs and procedures, including safety meetings, Stop Work Authority, hazard hunts, root cause analysis, emergency reponse planning and safety audits. We also focus on employee training and comprehensive contractor management. Employee and contractor safety performance is included in our 2023 STIP to further incentivize safe behaviors. Field and office personnel both complete safety training and, in 2023, field employees completed an average of 34 safety training hours per employee.
Specific to contractors, we aim to work only with those partners who have met our minimium safety standards, have a proven track record of safety performance and adhere to our Code. We leverage third-party services to help manage contractors on location and we track key performance indicators to promote timely action on any contractor-related issues and to capture lessons learned. Many of our vendors and contractors regularly participate in our on-site safety meetings and safety standdown meetings. Additionally, our field safety consultants observe our operations and in-field contractors to improve our safety practices.
For continued learning and best practices sharing, we participate in industry safety organizations including AXPC’s safety committee. More information can be found in our 2024 Sustainability Report (Promoting Workforce Health and Safety section).</t>
  </si>
  <si>
    <t>SHS-2: Workforce and community health</t>
  </si>
  <si>
    <t>Prior to work, we conduct an analysis of a site to identify any potential health and safety factors. These factors are then discussed during our pre-job safety meeting wtih all field employees. We also provide job safety analysis (JSA) training at least annually to all field employees.
Across our Company, we also offer proactive wellness benefits and initiatives to encourage healthier lifestyles. These include flexible work schedules, health and fitness benefits, an employee assistance program, family accommodations and caregiving support. More information can be found in our 2024 Sustainability Report (Promoting Workforce Health and Safety section).</t>
  </si>
  <si>
    <t>SHS-3: Occupational injury and illness incidents</t>
  </si>
  <si>
    <r>
      <rPr>
        <b/>
        <sz val="11"/>
        <color rgb="FF000000"/>
        <rFont val="Arial"/>
        <family val="2"/>
      </rPr>
      <t xml:space="preserve">Combined Workforce
</t>
    </r>
    <r>
      <rPr>
        <i/>
        <sz val="11"/>
        <color rgb="FF000000"/>
        <rFont val="Arial"/>
        <family val="2"/>
      </rPr>
      <t xml:space="preserve">TRIR: </t>
    </r>
    <r>
      <rPr>
        <sz val="11"/>
        <color rgb="FF000000"/>
        <rFont val="Arial"/>
        <family val="2"/>
      </rPr>
      <t xml:space="preserve">0.86
</t>
    </r>
    <r>
      <rPr>
        <i/>
        <sz val="11"/>
        <color rgb="FF000000"/>
        <rFont val="Arial"/>
        <family val="2"/>
      </rPr>
      <t xml:space="preserve">LTIR: </t>
    </r>
    <r>
      <rPr>
        <sz val="11"/>
        <color rgb="FF000000"/>
        <rFont val="Arial"/>
        <family val="2"/>
      </rPr>
      <t xml:space="preserve">0.86
</t>
    </r>
    <r>
      <rPr>
        <i/>
        <sz val="11"/>
        <color rgb="FF000000"/>
        <rFont val="Arial"/>
        <family val="2"/>
      </rPr>
      <t xml:space="preserve">Fatalities: </t>
    </r>
    <r>
      <rPr>
        <sz val="11"/>
        <color rgb="FF000000"/>
        <rFont val="Arial"/>
        <family val="2"/>
      </rPr>
      <t>0</t>
    </r>
  </si>
  <si>
    <r>
      <rPr>
        <b/>
        <sz val="11"/>
        <color rgb="FF000000"/>
        <rFont val="Arial"/>
        <family val="2"/>
      </rPr>
      <t xml:space="preserve">Combined Workforce
</t>
    </r>
    <r>
      <rPr>
        <i/>
        <sz val="11"/>
        <color rgb="FF000000"/>
        <rFont val="Arial"/>
        <family val="2"/>
      </rPr>
      <t xml:space="preserve">TRIR: </t>
    </r>
    <r>
      <rPr>
        <sz val="11"/>
        <color rgb="FF000000"/>
        <rFont val="Arial"/>
        <family val="2"/>
      </rPr>
      <t xml:space="preserve">0.74
</t>
    </r>
    <r>
      <rPr>
        <i/>
        <sz val="11"/>
        <color rgb="FF000000"/>
        <rFont val="Arial"/>
        <family val="2"/>
      </rPr>
      <t xml:space="preserve">LTIR: </t>
    </r>
    <r>
      <rPr>
        <sz val="11"/>
        <color rgb="FF000000"/>
        <rFont val="Arial"/>
        <family val="2"/>
      </rPr>
      <t xml:space="preserve">0.74
</t>
    </r>
    <r>
      <rPr>
        <i/>
        <sz val="11"/>
        <color rgb="FF000000"/>
        <rFont val="Arial"/>
        <family val="2"/>
      </rPr>
      <t xml:space="preserve">Fatalities: </t>
    </r>
    <r>
      <rPr>
        <sz val="11"/>
        <color rgb="FF000000"/>
        <rFont val="Arial"/>
        <family val="2"/>
      </rPr>
      <t>0</t>
    </r>
  </si>
  <si>
    <r>
      <rPr>
        <b/>
        <sz val="11"/>
        <color rgb="FF000000"/>
        <rFont val="Arial"/>
        <family val="2"/>
      </rPr>
      <t xml:space="preserve">Combined Workforce
</t>
    </r>
    <r>
      <rPr>
        <i/>
        <sz val="11"/>
        <color rgb="FF000000"/>
        <rFont val="Arial"/>
        <family val="2"/>
      </rPr>
      <t xml:space="preserve">TRIR: </t>
    </r>
    <r>
      <rPr>
        <sz val="11"/>
        <color rgb="FF000000"/>
        <rFont val="Arial"/>
        <family val="2"/>
      </rPr>
      <t xml:space="preserve">1.44
</t>
    </r>
    <r>
      <rPr>
        <i/>
        <sz val="11"/>
        <color rgb="FF000000"/>
        <rFont val="Arial"/>
        <family val="2"/>
      </rPr>
      <t xml:space="preserve">LTIR: </t>
    </r>
    <r>
      <rPr>
        <sz val="11"/>
        <color rgb="FF000000"/>
        <rFont val="Arial"/>
        <family val="2"/>
      </rPr>
      <t xml:space="preserve">1.00
</t>
    </r>
    <r>
      <rPr>
        <i/>
        <sz val="11"/>
        <color rgb="FF000000"/>
        <rFont val="Arial"/>
        <family val="2"/>
      </rPr>
      <t xml:space="preserve">Fatalities: </t>
    </r>
    <r>
      <rPr>
        <sz val="11"/>
        <color rgb="FF000000"/>
        <rFont val="Arial"/>
        <family val="2"/>
      </rPr>
      <t>0</t>
    </r>
  </si>
  <si>
    <r>
      <rPr>
        <b/>
        <sz val="11"/>
        <color rgb="FF000000"/>
        <rFont val="Arial"/>
        <family val="2"/>
      </rPr>
      <t xml:space="preserve">Combined Workforce
</t>
    </r>
    <r>
      <rPr>
        <i/>
        <sz val="11"/>
        <color rgb="FF000000"/>
        <rFont val="Arial"/>
        <family val="2"/>
      </rPr>
      <t xml:space="preserve">TRIR: </t>
    </r>
    <r>
      <rPr>
        <sz val="11"/>
        <color rgb="FF000000"/>
        <rFont val="Arial"/>
        <family val="2"/>
      </rPr>
      <t xml:space="preserve">0.61
</t>
    </r>
    <r>
      <rPr>
        <i/>
        <sz val="11"/>
        <color rgb="FF000000"/>
        <rFont val="Arial"/>
        <family val="2"/>
      </rPr>
      <t xml:space="preserve">LTIR: </t>
    </r>
    <r>
      <rPr>
        <sz val="11"/>
        <color rgb="FF000000"/>
        <rFont val="Arial"/>
        <family val="2"/>
      </rPr>
      <t xml:space="preserve">0.46
</t>
    </r>
    <r>
      <rPr>
        <i/>
        <sz val="11"/>
        <color rgb="FF000000"/>
        <rFont val="Arial"/>
        <family val="2"/>
      </rPr>
      <t xml:space="preserve">Fatalities: </t>
    </r>
    <r>
      <rPr>
        <sz val="11"/>
        <color rgb="FF000000"/>
        <rFont val="Arial"/>
        <family val="2"/>
      </rPr>
      <t>0</t>
    </r>
  </si>
  <si>
    <r>
      <rPr>
        <b/>
        <sz val="11"/>
        <color rgb="FF000000"/>
        <rFont val="Arial"/>
        <family val="2"/>
      </rPr>
      <t xml:space="preserve">Combined Workforce
</t>
    </r>
    <r>
      <rPr>
        <i/>
        <sz val="11"/>
        <color rgb="FF000000"/>
        <rFont val="Arial"/>
        <family val="2"/>
      </rPr>
      <t>TRIR:</t>
    </r>
    <r>
      <rPr>
        <sz val="11"/>
        <color rgb="FF000000"/>
        <rFont val="Arial"/>
        <family val="2"/>
      </rPr>
      <t xml:space="preserve"> 1.63
LTIR: 0.54
Fatalities: 2</t>
    </r>
  </si>
  <si>
    <r>
      <rPr>
        <b/>
        <sz val="11"/>
        <color rgb="FF000000"/>
        <rFont val="Arial"/>
        <family val="2"/>
      </rPr>
      <t xml:space="preserve">Employees
</t>
    </r>
    <r>
      <rPr>
        <i/>
        <sz val="11"/>
        <color rgb="FF000000"/>
        <rFont val="Arial"/>
        <family val="2"/>
      </rPr>
      <t xml:space="preserve">TRIR: </t>
    </r>
    <r>
      <rPr>
        <sz val="11"/>
        <color rgb="FF000000"/>
        <rFont val="Arial"/>
        <family val="2"/>
      </rPr>
      <t xml:space="preserve">0.37
</t>
    </r>
    <r>
      <rPr>
        <i/>
        <sz val="11"/>
        <color rgb="FF000000"/>
        <rFont val="Arial"/>
        <family val="2"/>
      </rPr>
      <t xml:space="preserve">LTIR: </t>
    </r>
    <r>
      <rPr>
        <sz val="11"/>
        <color rgb="FF000000"/>
        <rFont val="Arial"/>
        <family val="2"/>
      </rPr>
      <t xml:space="preserve">0.37
</t>
    </r>
    <r>
      <rPr>
        <i/>
        <sz val="11"/>
        <color rgb="FF000000"/>
        <rFont val="Arial"/>
        <family val="2"/>
      </rPr>
      <t xml:space="preserve">Fatalities: </t>
    </r>
    <r>
      <rPr>
        <sz val="11"/>
        <color rgb="FF000000"/>
        <rFont val="Arial"/>
        <family val="2"/>
      </rPr>
      <t>0</t>
    </r>
  </si>
  <si>
    <r>
      <rPr>
        <b/>
        <sz val="11"/>
        <color rgb="FF000000"/>
        <rFont val="Arial"/>
        <family val="2"/>
      </rPr>
      <t xml:space="preserve">Employees
</t>
    </r>
    <r>
      <rPr>
        <i/>
        <sz val="11"/>
        <color rgb="FF000000"/>
        <rFont val="Arial"/>
        <family val="2"/>
      </rPr>
      <t xml:space="preserve">TRIR: </t>
    </r>
    <r>
      <rPr>
        <sz val="11"/>
        <color rgb="FF000000"/>
        <rFont val="Arial"/>
        <family val="2"/>
      </rPr>
      <t xml:space="preserve">0.78
</t>
    </r>
    <r>
      <rPr>
        <i/>
        <sz val="11"/>
        <color rgb="FF000000"/>
        <rFont val="Arial"/>
        <family val="2"/>
      </rPr>
      <t xml:space="preserve">LTIR: </t>
    </r>
    <r>
      <rPr>
        <sz val="11"/>
        <color rgb="FF000000"/>
        <rFont val="Arial"/>
        <family val="2"/>
      </rPr>
      <t xml:space="preserve">0.78
</t>
    </r>
    <r>
      <rPr>
        <i/>
        <sz val="11"/>
        <color rgb="FF000000"/>
        <rFont val="Arial"/>
        <family val="2"/>
      </rPr>
      <t xml:space="preserve">Fatalities: </t>
    </r>
    <r>
      <rPr>
        <sz val="11"/>
        <color rgb="FF000000"/>
        <rFont val="Arial"/>
        <family val="2"/>
      </rPr>
      <t>0</t>
    </r>
  </si>
  <si>
    <r>
      <rPr>
        <b/>
        <sz val="11"/>
        <color rgb="FF000000"/>
        <rFont val="Arial"/>
        <family val="2"/>
      </rPr>
      <t xml:space="preserve">Employees
</t>
    </r>
    <r>
      <rPr>
        <i/>
        <sz val="11"/>
        <color rgb="FF000000"/>
        <rFont val="Arial"/>
        <family val="2"/>
      </rPr>
      <t xml:space="preserve">TRIR: </t>
    </r>
    <r>
      <rPr>
        <sz val="11"/>
        <color rgb="FF000000"/>
        <rFont val="Arial"/>
        <family val="2"/>
      </rPr>
      <t xml:space="preserve">1.22
</t>
    </r>
    <r>
      <rPr>
        <i/>
        <sz val="11"/>
        <color rgb="FF000000"/>
        <rFont val="Arial"/>
        <family val="2"/>
      </rPr>
      <t xml:space="preserve">LTIR: </t>
    </r>
    <r>
      <rPr>
        <sz val="11"/>
        <color rgb="FF000000"/>
        <rFont val="Arial"/>
        <family val="2"/>
      </rPr>
      <t xml:space="preserve">1.22
</t>
    </r>
    <r>
      <rPr>
        <i/>
        <sz val="11"/>
        <color rgb="FF000000"/>
        <rFont val="Arial"/>
        <family val="2"/>
      </rPr>
      <t xml:space="preserve">Fatalities: </t>
    </r>
    <r>
      <rPr>
        <sz val="11"/>
        <color rgb="FF000000"/>
        <rFont val="Arial"/>
        <family val="2"/>
      </rPr>
      <t>0</t>
    </r>
  </si>
  <si>
    <r>
      <rPr>
        <b/>
        <sz val="11"/>
        <color rgb="FF000000"/>
        <rFont val="Arial"/>
        <family val="2"/>
      </rPr>
      <t xml:space="preserve">Employees
</t>
    </r>
    <r>
      <rPr>
        <i/>
        <sz val="11"/>
        <color rgb="FF000000"/>
        <rFont val="Arial"/>
        <family val="2"/>
      </rPr>
      <t xml:space="preserve">TRIR: </t>
    </r>
    <r>
      <rPr>
        <sz val="11"/>
        <color rgb="FF000000"/>
        <rFont val="Arial"/>
        <family val="2"/>
      </rPr>
      <t xml:space="preserve">0
</t>
    </r>
    <r>
      <rPr>
        <i/>
        <sz val="11"/>
        <color rgb="FF000000"/>
        <rFont val="Arial"/>
        <family val="2"/>
      </rPr>
      <t xml:space="preserve">LTIR: </t>
    </r>
    <r>
      <rPr>
        <sz val="11"/>
        <color rgb="FF000000"/>
        <rFont val="Arial"/>
        <family val="2"/>
      </rPr>
      <t xml:space="preserve">0
</t>
    </r>
    <r>
      <rPr>
        <i/>
        <sz val="11"/>
        <color rgb="FF000000"/>
        <rFont val="Arial"/>
        <family val="2"/>
      </rPr>
      <t xml:space="preserve">Fatalities: </t>
    </r>
    <r>
      <rPr>
        <sz val="11"/>
        <color rgb="FF000000"/>
        <rFont val="Arial"/>
        <family val="2"/>
      </rPr>
      <t>0</t>
    </r>
  </si>
  <si>
    <r>
      <rPr>
        <b/>
        <sz val="11"/>
        <color rgb="FF000000"/>
        <rFont val="Arial"/>
        <family val="2"/>
      </rPr>
      <t xml:space="preserve">Employees
</t>
    </r>
    <r>
      <rPr>
        <i/>
        <sz val="11"/>
        <color rgb="FF000000"/>
        <rFont val="Arial"/>
        <family val="2"/>
      </rPr>
      <t>TRIR</t>
    </r>
    <r>
      <rPr>
        <sz val="11"/>
        <color rgb="FF000000"/>
        <rFont val="Arial"/>
        <family val="2"/>
      </rPr>
      <t xml:space="preserve">: 1.22
</t>
    </r>
    <r>
      <rPr>
        <i/>
        <sz val="11"/>
        <color rgb="FF000000"/>
        <rFont val="Arial"/>
        <family val="2"/>
      </rPr>
      <t>LTIR</t>
    </r>
    <r>
      <rPr>
        <sz val="11"/>
        <color rgb="FF000000"/>
        <rFont val="Arial"/>
        <family val="2"/>
      </rPr>
      <t xml:space="preserve">: 0.31
</t>
    </r>
    <r>
      <rPr>
        <i/>
        <sz val="11"/>
        <color rgb="FF000000"/>
        <rFont val="Arial"/>
        <family val="2"/>
      </rPr>
      <t>Fatalities</t>
    </r>
    <r>
      <rPr>
        <sz val="11"/>
        <color rgb="FF000000"/>
        <rFont val="Arial"/>
        <family val="2"/>
      </rPr>
      <t>: 0</t>
    </r>
  </si>
  <si>
    <r>
      <rPr>
        <b/>
        <sz val="11"/>
        <color rgb="FF000000"/>
        <rFont val="Arial"/>
        <family val="2"/>
      </rPr>
      <t xml:space="preserve">Contractors
</t>
    </r>
    <r>
      <rPr>
        <i/>
        <sz val="11"/>
        <color rgb="FF000000"/>
        <rFont val="Arial"/>
        <family val="2"/>
      </rPr>
      <t xml:space="preserve">TRIR: </t>
    </r>
    <r>
      <rPr>
        <sz val="11"/>
        <color rgb="FF000000"/>
        <rFont val="Arial"/>
        <family val="2"/>
      </rPr>
      <t xml:space="preserve">1.00
</t>
    </r>
    <r>
      <rPr>
        <i/>
        <sz val="11"/>
        <color rgb="FF000000"/>
        <rFont val="Arial"/>
        <family val="2"/>
      </rPr>
      <t xml:space="preserve">LTIR: </t>
    </r>
    <r>
      <rPr>
        <sz val="11"/>
        <color rgb="FF000000"/>
        <rFont val="Arial"/>
        <family val="2"/>
      </rPr>
      <t xml:space="preserve">1.00
</t>
    </r>
    <r>
      <rPr>
        <i/>
        <sz val="11"/>
        <color rgb="FF000000"/>
        <rFont val="Arial"/>
        <family val="2"/>
      </rPr>
      <t xml:space="preserve">Fatalities: </t>
    </r>
    <r>
      <rPr>
        <sz val="11"/>
        <color rgb="FF000000"/>
        <rFont val="Arial"/>
        <family val="2"/>
      </rPr>
      <t>0</t>
    </r>
  </si>
  <si>
    <r>
      <rPr>
        <b/>
        <sz val="11"/>
        <color rgb="FF000000"/>
        <rFont val="Arial"/>
        <family val="2"/>
      </rPr>
      <t xml:space="preserve">Contractors
</t>
    </r>
    <r>
      <rPr>
        <i/>
        <sz val="11"/>
        <color rgb="FF000000"/>
        <rFont val="Arial"/>
        <family val="2"/>
      </rPr>
      <t xml:space="preserve">TRIR: </t>
    </r>
    <r>
      <rPr>
        <sz val="11"/>
        <color rgb="FF000000"/>
        <rFont val="Arial"/>
        <family val="2"/>
      </rPr>
      <t xml:space="preserve">0.73
</t>
    </r>
    <r>
      <rPr>
        <i/>
        <sz val="11"/>
        <color rgb="FF000000"/>
        <rFont val="Arial"/>
        <family val="2"/>
      </rPr>
      <t xml:space="preserve">LTIR: </t>
    </r>
    <r>
      <rPr>
        <sz val="11"/>
        <color rgb="FF000000"/>
        <rFont val="Arial"/>
        <family val="2"/>
      </rPr>
      <t xml:space="preserve">0.73
</t>
    </r>
    <r>
      <rPr>
        <i/>
        <sz val="11"/>
        <color rgb="FF000000"/>
        <rFont val="Arial"/>
        <family val="2"/>
      </rPr>
      <t xml:space="preserve">Fatalities: </t>
    </r>
    <r>
      <rPr>
        <sz val="11"/>
        <color rgb="FF000000"/>
        <rFont val="Arial"/>
        <family val="2"/>
      </rPr>
      <t>0</t>
    </r>
  </si>
  <si>
    <r>
      <rPr>
        <b/>
        <sz val="11"/>
        <color rgb="FF000000"/>
        <rFont val="Arial"/>
        <family val="2"/>
      </rPr>
      <t xml:space="preserve">Contractors
</t>
    </r>
    <r>
      <rPr>
        <i/>
        <sz val="11"/>
        <color rgb="FF000000"/>
        <rFont val="Arial"/>
        <family val="2"/>
      </rPr>
      <t xml:space="preserve">TRIR: </t>
    </r>
    <r>
      <rPr>
        <sz val="11"/>
        <color rgb="FF000000"/>
        <rFont val="Arial"/>
        <family val="2"/>
      </rPr>
      <t xml:space="preserve">1.53
</t>
    </r>
    <r>
      <rPr>
        <i/>
        <sz val="11"/>
        <color rgb="FF000000"/>
        <rFont val="Arial"/>
        <family val="2"/>
      </rPr>
      <t xml:space="preserve">LTIR: </t>
    </r>
    <r>
      <rPr>
        <sz val="11"/>
        <color rgb="FF000000"/>
        <rFont val="Arial"/>
        <family val="2"/>
      </rPr>
      <t xml:space="preserve">0.92
</t>
    </r>
    <r>
      <rPr>
        <i/>
        <sz val="11"/>
        <color rgb="FF000000"/>
        <rFont val="Arial"/>
        <family val="2"/>
      </rPr>
      <t xml:space="preserve">Fatalities: </t>
    </r>
    <r>
      <rPr>
        <sz val="11"/>
        <color rgb="FF000000"/>
        <rFont val="Arial"/>
        <family val="2"/>
      </rPr>
      <t>0</t>
    </r>
  </si>
  <si>
    <r>
      <rPr>
        <b/>
        <sz val="11"/>
        <color rgb="FF000000"/>
        <rFont val="Arial"/>
        <family val="2"/>
      </rPr>
      <t xml:space="preserve">Contractors
</t>
    </r>
    <r>
      <rPr>
        <i/>
        <sz val="11"/>
        <color rgb="FF000000"/>
        <rFont val="Arial"/>
        <family val="2"/>
      </rPr>
      <t xml:space="preserve">TRIR: </t>
    </r>
    <r>
      <rPr>
        <sz val="11"/>
        <color rgb="FF000000"/>
        <rFont val="Arial"/>
        <family val="2"/>
      </rPr>
      <t xml:space="preserve">0.78
</t>
    </r>
    <r>
      <rPr>
        <i/>
        <sz val="11"/>
        <color rgb="FF000000"/>
        <rFont val="Arial"/>
        <family val="2"/>
      </rPr>
      <t xml:space="preserve">LTIR: </t>
    </r>
    <r>
      <rPr>
        <sz val="11"/>
        <color rgb="FF000000"/>
        <rFont val="Arial"/>
        <family val="2"/>
      </rPr>
      <t xml:space="preserve">0.58
</t>
    </r>
    <r>
      <rPr>
        <i/>
        <sz val="11"/>
        <color rgb="FF000000"/>
        <rFont val="Arial"/>
        <family val="2"/>
      </rPr>
      <t xml:space="preserve">Fatalities: </t>
    </r>
    <r>
      <rPr>
        <sz val="11"/>
        <color rgb="FF000000"/>
        <rFont val="Arial"/>
        <family val="2"/>
      </rPr>
      <t>0</t>
    </r>
  </si>
  <si>
    <r>
      <rPr>
        <b/>
        <sz val="11"/>
        <color rgb="FF000000"/>
        <rFont val="Arial"/>
        <family val="2"/>
      </rPr>
      <t xml:space="preserve">Contractors
</t>
    </r>
    <r>
      <rPr>
        <i/>
        <sz val="11"/>
        <color rgb="FF000000"/>
        <rFont val="Arial"/>
        <family val="2"/>
      </rPr>
      <t>TRIR:</t>
    </r>
    <r>
      <rPr>
        <sz val="11"/>
        <color rgb="FF000000"/>
        <rFont val="Arial"/>
        <family val="2"/>
      </rPr>
      <t xml:space="preserve"> 1.77
</t>
    </r>
    <r>
      <rPr>
        <i/>
        <sz val="11"/>
        <color rgb="FF000000"/>
        <rFont val="Arial"/>
        <family val="2"/>
      </rPr>
      <t>LTIR</t>
    </r>
    <r>
      <rPr>
        <sz val="11"/>
        <color rgb="FF000000"/>
        <rFont val="Arial"/>
        <family val="2"/>
      </rPr>
      <t xml:space="preserve">: 0.62
</t>
    </r>
    <r>
      <rPr>
        <i/>
        <sz val="11"/>
        <color rgb="FF000000"/>
        <rFont val="Arial"/>
        <family val="2"/>
      </rPr>
      <t>Fatalities</t>
    </r>
    <r>
      <rPr>
        <sz val="11"/>
        <color rgb="FF000000"/>
        <rFont val="Arial"/>
        <family val="2"/>
      </rPr>
      <t>: 2</t>
    </r>
  </si>
  <si>
    <t>SHS-4: Transport safety (vehicle incident rate - number of incidents/million miles driven)</t>
  </si>
  <si>
    <t>SHS-5: Product stewardship</t>
  </si>
  <si>
    <t>Vital Energy produces hydrocarbons and employees involved in the production process receive training related to safe operational practices, including operational, chemical and product related hazards. Similarly, hazards associated with our operations are discussed in our pre-job safety meetings prior to conducting operations. Should a non-routine operation occur, we may bring in local first responders to train on potential hazards associated with that operation.</t>
  </si>
  <si>
    <t>SHS-6: Process safety (number of Tier 1 process safety events, upstream)</t>
  </si>
  <si>
    <t>SHS-7: Security risk management</t>
  </si>
  <si>
    <t>Vital Energy doesn’t use external security forces but we do contract with security personnel to monitor sites in high theft areas. We also don’t own or operate assets in or near areas of conflict. We are committed to not operating in areas of active conflict with the aim that our business operates in a manner that is fair and equitable, and to protect our business from threats, vulnerabilities and risks.</t>
  </si>
  <si>
    <t>Social</t>
  </si>
  <si>
    <t>SOC-1: Human rights due diligence</t>
  </si>
  <si>
    <t>Vital Energy aims to foster an environment in which the human rights of all are recognized and respected throughout the Company. As detailed in our Human Rights Policy endorsed by our CEO, we strive to uphold all internationally recognized human rights and follow all applicable national and local regulations as they pertain to the fundamental rights of all stakeholders. Our policy and commitments align with the principles of the UN’s Universal Declaration of Human Rights, the UN’s Guiding Principles on Business and Human Rights and the International Labor Organization’s (ILO) Declaration on Fundamental Principles and Rights at Work. This includes prohibiting the use of human trafficking, child labor and forced labor. It also protects employees’ rights to freedom of association, security and the rights of Indigenous peoples and the right to water.
Our Human Rights Policy applies to all Vital Energy employees, officers and directors and requires reporting of any perceived or actual human rights violations. We encourage reporting through our confidential Ethics &amp; Compliance Hotline. Each contact is reviewed by our Director of Internal Audit and our General Counsel and reported to our Board Audit Committee as relevant.
Vital Energy doesn’t currently operate on or adjacent to any lands under the governance of Indigenous peoples. Should we do so, we strive to follow all applicable laws and conduct community consultations to establish business practices that are respectful of Indigenous peoples’ sovereignty, security (including water security and access to resources) and unique rights. We commit to not relocating or resettling people, when possible, for
the benefit of our operations. More information can be found in our 2024 Sustainability Report (Human Rights and Indigenous Rights section).</t>
  </si>
  <si>
    <t>SOC-2: Suppliers and human rights</t>
  </si>
  <si>
    <t>Specific to Supply Chain, we’re committed to continuing to align our supply chain policies and procurement process with human rights and sustainable practices. We also include our expectations around the protection of human rights and strong ESG performance in our Supplier Management Policy. More information is available in our Supplier Management Policy.</t>
  </si>
  <si>
    <t>SOC-3: Security and human rights</t>
  </si>
  <si>
    <t>Vital Energy does not have external security forces and doesn’t own or operate assets in or near areas of conflict. We are committed to not operating in areas of active conflict to ensure our business operates in a manner that is fair and equitable, and to protect our business from threats, vulnerabilities and risks. We also abide by the principles outlined in our Human Rights Policy.</t>
  </si>
  <si>
    <t>SOC-4: Site-based labor practices and worker accommodation</t>
  </si>
  <si>
    <t>We recognize that an engaged, healthy, well-trained workforce is key to our world-class culture and helps us accomplish our strategic goals. We work to foster an environment of safety and inclusion through our Code of Conduct and Business Ethics, related policies and biennial anti-harassment training. Since we only operate in the U.S., our operations and their workforce are also governed by U.S. law specific to minimum wage, legal working age and freedom from discrimination and harassment (these are also commitments outlined in our Anti-Discrimination, Anti-Harassment and Anti-Retaliation Policy).
We firmly believe that everyone at Vital Energy contributes to our Company’s success. We also recognize there are always areas for continuous improvement and our hotline provides a mechanism for employees and contractors to report grievances without retaliation and allows the Company to review and adjust, if necessary. Our Ethics &amp; Compliance Hotline is (844) 732-6240.</t>
  </si>
  <si>
    <t>SOC-5: Workforce diversity and inclusion**</t>
  </si>
  <si>
    <r>
      <t xml:space="preserve">Total diversity: </t>
    </r>
    <r>
      <rPr>
        <sz val="11"/>
        <rFont val="Arial"/>
        <family val="2"/>
      </rPr>
      <t>47%</t>
    </r>
    <r>
      <rPr>
        <b/>
        <sz val="11"/>
        <rFont val="Arial"/>
        <family val="2"/>
      </rPr>
      <t xml:space="preserve">
Women (% of workforce): </t>
    </r>
    <r>
      <rPr>
        <sz val="11"/>
        <rFont val="Arial"/>
        <family val="2"/>
      </rPr>
      <t>29%</t>
    </r>
    <r>
      <rPr>
        <b/>
        <sz val="11"/>
        <rFont val="Arial"/>
        <family val="2"/>
      </rPr>
      <t xml:space="preserve">
Minorities (% of workforce): </t>
    </r>
    <r>
      <rPr>
        <sz val="11"/>
        <rFont val="Arial"/>
        <family val="2"/>
      </rPr>
      <t>26%</t>
    </r>
  </si>
  <si>
    <r>
      <t xml:space="preserve">Total diversity: </t>
    </r>
    <r>
      <rPr>
        <sz val="11"/>
        <rFont val="Arial"/>
        <family val="2"/>
      </rPr>
      <t>47%</t>
    </r>
    <r>
      <rPr>
        <b/>
        <sz val="11"/>
        <rFont val="Arial"/>
        <family val="2"/>
      </rPr>
      <t xml:space="preserve">
Women (% of workforce): </t>
    </r>
    <r>
      <rPr>
        <sz val="11"/>
        <rFont val="Arial"/>
        <family val="2"/>
      </rPr>
      <t>27%</t>
    </r>
    <r>
      <rPr>
        <b/>
        <sz val="11"/>
        <rFont val="Arial"/>
        <family val="2"/>
      </rPr>
      <t xml:space="preserve">
Minorities (% of workforce): </t>
    </r>
    <r>
      <rPr>
        <sz val="11"/>
        <rFont val="Arial"/>
        <family val="2"/>
      </rPr>
      <t>25%</t>
    </r>
  </si>
  <si>
    <r>
      <t xml:space="preserve">Total diversity: </t>
    </r>
    <r>
      <rPr>
        <sz val="11"/>
        <color rgb="FF000000"/>
        <rFont val="Arial"/>
        <family val="2"/>
      </rPr>
      <t>47%</t>
    </r>
    <r>
      <rPr>
        <b/>
        <sz val="11"/>
        <color rgb="FF000000"/>
        <rFont val="Arial"/>
        <family val="2"/>
      </rPr>
      <t xml:space="preserve">
Women (% of workforce): </t>
    </r>
    <r>
      <rPr>
        <sz val="11"/>
        <color rgb="FF000000"/>
        <rFont val="Arial"/>
        <family val="2"/>
      </rPr>
      <t>27%</t>
    </r>
    <r>
      <rPr>
        <b/>
        <sz val="11"/>
        <color rgb="FF000000"/>
        <rFont val="Arial"/>
        <family val="2"/>
      </rPr>
      <t xml:space="preserve">
Minorities (% of workforce): </t>
    </r>
    <r>
      <rPr>
        <sz val="11"/>
        <color rgb="FF000000"/>
        <rFont val="Arial"/>
        <family val="2"/>
      </rPr>
      <t>26%</t>
    </r>
  </si>
  <si>
    <r>
      <t xml:space="preserve">Total diversity: </t>
    </r>
    <r>
      <rPr>
        <sz val="11"/>
        <color rgb="FF000000"/>
        <rFont val="Arial"/>
        <family val="2"/>
      </rPr>
      <t>49%</t>
    </r>
    <r>
      <rPr>
        <b/>
        <sz val="11"/>
        <color rgb="FF000000"/>
        <rFont val="Arial"/>
        <family val="2"/>
      </rPr>
      <t xml:space="preserve">
Women (% of workforce): </t>
    </r>
    <r>
      <rPr>
        <sz val="11"/>
        <color rgb="FF000000"/>
        <rFont val="Arial"/>
        <family val="2"/>
      </rPr>
      <t>28%</t>
    </r>
    <r>
      <rPr>
        <b/>
        <sz val="11"/>
        <color rgb="FF000000"/>
        <rFont val="Arial"/>
        <family val="2"/>
      </rPr>
      <t xml:space="preserve">
Minorities (% of workforce): </t>
    </r>
    <r>
      <rPr>
        <sz val="11"/>
        <color rgb="FF000000"/>
        <rFont val="Arial"/>
        <family val="2"/>
      </rPr>
      <t>28%</t>
    </r>
  </si>
  <si>
    <r>
      <rPr>
        <b/>
        <sz val="11"/>
        <color theme="1"/>
        <rFont val="Arial"/>
        <family val="2"/>
      </rPr>
      <t xml:space="preserve">Total diversity: </t>
    </r>
    <r>
      <rPr>
        <sz val="11"/>
        <color theme="1"/>
        <rFont val="Arial"/>
        <family val="2"/>
      </rPr>
      <t xml:space="preserve">49%
</t>
    </r>
    <r>
      <rPr>
        <b/>
        <sz val="11"/>
        <color theme="1"/>
        <rFont val="Arial"/>
        <family val="2"/>
      </rPr>
      <t>Women (% of workforce):</t>
    </r>
    <r>
      <rPr>
        <sz val="11"/>
        <color theme="1"/>
        <rFont val="Arial"/>
        <family val="2"/>
      </rPr>
      <t xml:space="preserve"> 25%
</t>
    </r>
    <r>
      <rPr>
        <b/>
        <sz val="11"/>
        <color theme="1"/>
        <rFont val="Arial"/>
        <family val="2"/>
      </rPr>
      <t>Racially and/or ethnically diverse (% of workforce):</t>
    </r>
    <r>
      <rPr>
        <sz val="11"/>
        <color theme="1"/>
        <rFont val="Arial"/>
        <family val="2"/>
      </rPr>
      <t xml:space="preserve"> 31%</t>
    </r>
  </si>
  <si>
    <t>Guided by mutual respect and trust, we support and encourage a diverse, equitable and inclusive workplace. We believe a diverse workforce is critical to attaining our highest level of productivity, creativity and efficiency and helps our organization accomplish our mission.
Our commitment to DEI informs the recruitment, retention and development strategies we use to increase diversity across our organization. These efforts are managed by our Vice President of Human Resources (with oversight from our Board’s NGE&amp;S Committee) and further support our strict anti-discrimination and anti-harassment workplace as defined by our Code and related policies. Vital Energy employees participate in biennial anti-harassment training and annual unconscious bias and inclusion training to help ensure companywide understanding of and commitment to creating a safe workplace for all.
To further an inclusive workplace, we host the Vital Women’s Network — an employee affinity group focused on strengthening networks, developing strategic connections and cultivating learning experiences among the Company’s female workforce.
More information can be found in our 2024 Sustainability Report (Diversity, Equity and Inclusion section) and within our Human Capital Management Policy and our Anti-Discrimination, Anti-Harassment and Anti-Retaliation Policy.</t>
  </si>
  <si>
    <t>SOC-6: Workforce engagement</t>
  </si>
  <si>
    <t>Our workplace culture encourages diversity of people, backgrounds and beliefs to challenge precedents and push past perceived limits. Respect and two-way communications support an inclusive work environment where employees feel comfortable sharing ideas and feedback.
We regularly engage with our employees and consider their feedback when determining additional employee programs or initiatives to implement. We host townhall meetings, providing opportunities for employees to engage with executive leadership, and our leadership team holds companywide virtual meetings twice monthly to highlight exciting, ongoing projects.
Employees have a chance to contribute feedback during annual performance reviews and mid-year review meetings during which they discuss their performance goals and individual and team assessments. Participants in our Leadership Enhancement Training Series (LETS) also receive a formal 360-review that incorporates feedback from peers, direct reports, supervisors and others across the Company.</t>
  </si>
  <si>
    <t>SOC-7: Workforce training and development</t>
  </si>
  <si>
    <t>We believe in the talent of our team and regulary invest in growing our employees’ skills and career development opportunities. For every employee, we provide a third-party digital competency training platform through our Company intranet that offers a variety of self-paced learning opportunities ranging in topics from basic computer skills to more advanced data visualizations. We also offer employees resources such as our Spectrum Development program, which focuses on personal development and strengthening team relationships, and tuition reimbursement (up to the IRS maximum of $5,250 per employee, per year).
Recognizing that certain employees and certain roles have unique training needs, we host specialized training programs for lease operators, field technicians and people leaders. For example, in 2023, our Leadership Enhancement Training Series provided more than 37 hours of training per participant. More information can be found in our 2024 Sustainability Report (Human Capital Management section).</t>
  </si>
  <si>
    <t>SOC-8: Workforce non-retaliation and grievance mechanisms</t>
  </si>
  <si>
    <t>Should employees need to report a concern, they have several opportunities, from telling a Company representative to reporting confidentially through our third-party Ethics &amp; Compliance Hotline. The Company has a robust Whistleblower Policy, including a commitment to not retaliate against anyone who, in good faith, notifies us of a possible violation of law or our code. We will also not tolerate any harassment or intimidation of any employee who reports a suspected violation. More information can be found in our 2024 Sustainability Report (Code of Conduct and Ethics Reporting section), which also includes a link to our Anti-Discrimination, Anti-Harassment and Anti-Retaliation Policy.</t>
  </si>
  <si>
    <t>SOC-9: Local community impacts and engagement</t>
  </si>
  <si>
    <t>We value the partnerships necessary to operate successfully in our local communities. We encourage two-way communications with our owners and offer various resources to contact our Company, including a dedicated website section, email address and 24-hour field emergency phone number. In addition to these resources, community members may contact the Company through our Ethics &amp; Compliance Hotline. Some community concerns in more populated areas include dust, sound/noise and increased traffic. We aim to implement best management practices to mitigate these risks and be a good neighbor.
In addition to being responsive to the community, we also engage and invest through economic contributions and charitable donations. We provide corporate donations and also host a Charitable Matching Program, matching employee donations up to $1,000 per employee per year. Employees may also use 8 hours of PTO to volunteer each year. Read more in our 2024 Sustainability Report (Community Engagement section).</t>
  </si>
  <si>
    <t>SOC-10: Indigenous peoples</t>
  </si>
  <si>
    <t>Vital Energy doesn’t currently operate on or adjacent to any lands under the governance of Indigenous peoples. Should we do so, we strive to follow all applicable laws and conduct community consultations to establish business practices that are respectful of Indigenous peoples’ sovereignty, security (including water security and access to resources) and unique rights.
We commit to not relocate or resettle people for the benefit of our operations and we consult with local communities and key stakeholders in the early stages of any major project. We will also aim to apply the general principles of Free, Prior and Informed Consent (FPIC) in keeping with best practices for community engagement. More information can be found in our 2024 Sustainability Report (Human Rights and Indigenous
Rights section).</t>
  </si>
  <si>
    <t>SOC-11: Land acquisition and involuntary resettlement</t>
  </si>
  <si>
    <t>We commit to not relocate or resettle people, where possible, for the benefit of our operations and will consult with local communities and key stakeholders in the early stages of any major project. We will also aim to apply the general principles of Free, Prior and Informed Consent (FPIC) in keeping with best practices for community engagement. More information can be found in our 2024 Sustainability Report (Human Rights and Indigenous Rights section).</t>
  </si>
  <si>
    <t>SOC-12: Community grievance mechanisms</t>
  </si>
  <si>
    <t>We encourage community partnerships based on trust and this starts with respect and listening. We encourage two-way communications with our owners and offer various resources to contact our Company, including a dedicated website section, email address and 24-hour field emergency phone number. In addition to these resources, community members may contact the Company through our Ethics &amp; Compliance Hotline to report concerns or grievances. More information can be found in our 2024 Sustainability Report (Community Engagement section).</t>
  </si>
  <si>
    <t xml:space="preserve">SOC-13: Social investment </t>
  </si>
  <si>
    <r>
      <t xml:space="preserve">Corporate donations: </t>
    </r>
    <r>
      <rPr>
        <sz val="11"/>
        <color rgb="FF000000"/>
        <rFont val="Arial"/>
        <family val="2"/>
      </rPr>
      <t>$126,945</t>
    </r>
    <r>
      <rPr>
        <b/>
        <sz val="11"/>
        <color rgb="FF000000"/>
        <rFont val="Arial"/>
        <family val="2"/>
      </rPr>
      <t xml:space="preserve">
Employee donations: </t>
    </r>
    <r>
      <rPr>
        <sz val="11"/>
        <color rgb="FF000000"/>
        <rFont val="Arial"/>
        <family val="2"/>
      </rPr>
      <t>$15,648</t>
    </r>
  </si>
  <si>
    <r>
      <t xml:space="preserve">Corporate donations: </t>
    </r>
    <r>
      <rPr>
        <sz val="11"/>
        <color rgb="FF000000"/>
        <rFont val="Arial"/>
        <family val="2"/>
      </rPr>
      <t>$194,641</t>
    </r>
    <r>
      <rPr>
        <b/>
        <sz val="11"/>
        <color rgb="FF000000"/>
        <rFont val="Arial"/>
        <family val="2"/>
      </rPr>
      <t xml:space="preserve">
Employee donations: </t>
    </r>
    <r>
      <rPr>
        <sz val="11"/>
        <color rgb="FF000000"/>
        <rFont val="Arial"/>
        <family val="2"/>
      </rPr>
      <t>$59,044</t>
    </r>
  </si>
  <si>
    <r>
      <t xml:space="preserve">Corporate donations: </t>
    </r>
    <r>
      <rPr>
        <sz val="11"/>
        <color rgb="FF000000"/>
        <rFont val="Arial"/>
        <family val="2"/>
      </rPr>
      <t>$216,639</t>
    </r>
    <r>
      <rPr>
        <b/>
        <sz val="11"/>
        <color rgb="FF000000"/>
        <rFont val="Arial"/>
        <family val="2"/>
      </rPr>
      <t xml:space="preserve">
Employee donations: </t>
    </r>
    <r>
      <rPr>
        <sz val="11"/>
        <color rgb="FF000000"/>
        <rFont val="Arial"/>
        <family val="2"/>
      </rPr>
      <t>$211,830</t>
    </r>
  </si>
  <si>
    <r>
      <t xml:space="preserve">Corporate donations: </t>
    </r>
    <r>
      <rPr>
        <sz val="11"/>
        <color rgb="FF000000"/>
        <rFont val="Arial"/>
        <family val="2"/>
      </rPr>
      <t>$226,517</t>
    </r>
    <r>
      <rPr>
        <b/>
        <sz val="11"/>
        <color rgb="FF000000"/>
        <rFont val="Arial"/>
        <family val="2"/>
      </rPr>
      <t xml:space="preserve">
Employee donations: </t>
    </r>
    <r>
      <rPr>
        <sz val="11"/>
        <color rgb="FF000000"/>
        <rFont val="Arial"/>
        <family val="2"/>
      </rPr>
      <t>$242,024</t>
    </r>
  </si>
  <si>
    <r>
      <t xml:space="preserve">Corporate donations:
</t>
    </r>
    <r>
      <rPr>
        <sz val="11"/>
        <color rgb="FF000000"/>
        <rFont val="Arial"/>
        <family val="2"/>
      </rPr>
      <t>$212,801</t>
    </r>
    <r>
      <rPr>
        <b/>
        <sz val="11"/>
        <color rgb="FF000000"/>
        <rFont val="Arial"/>
        <family val="2"/>
      </rPr>
      <t xml:space="preserve">
Employee donations:
</t>
    </r>
    <r>
      <rPr>
        <sz val="11"/>
        <color rgb="FF000000"/>
        <rFont val="Arial"/>
        <family val="2"/>
      </rPr>
      <t>$195,197</t>
    </r>
  </si>
  <si>
    <t>Vital Energy strengthens our operating areas through a number of philanthropic activities. The Company offers corporate donations as well as an employee donation matching program of up to $1,000 per employee per year to the employee’s nonprofit organization of their choice. We are also actively involved in United Way campaigns and other local donation and sponsorship activites that involve our employees. Lastly, we offer 8 hours of PTO for our employees to volunteer. More information, including some of our recent donation and sponsorship activities, can be found in our 2024 Sustainability Report (Community Engagement section).</t>
  </si>
  <si>
    <t>SOC-14: Local procurement and supplier development</t>
  </si>
  <si>
    <t>Vital Energy works with many small, local service providers. We strive to develop lasting local partnerships to minimize miles driven and benefit the economies of our operating areas.</t>
  </si>
  <si>
    <t>SOC-15: Local hiring practices</t>
  </si>
  <si>
    <t>Vital Energy strives to hire top local talent and provide development opportunities to advance their careers. We are proud to work with many small businesses and service providers in our communities. More information can be found in our 2024 Sustainability Report (Supply Chain Management section).</t>
  </si>
  <si>
    <t>*Data from 2019 to 2022 classified all non-recycled water as fresh water. To better align with industry reporting, we now use the USGS definition of fresh water (less than or equal to 1,000 mg/L total dissolved solids). As such, our previously considered
fresh water is now classified as brackish.</t>
  </si>
  <si>
    <t>**Diversity is determined by gender and race and/or ethnicity.</t>
  </si>
  <si>
    <r>
      <rPr>
        <b/>
        <sz val="11"/>
        <color theme="1"/>
        <rFont val="Arial"/>
        <family val="2"/>
      </rPr>
      <t xml:space="preserve">                                     2024 Sustainability Report</t>
    </r>
    <r>
      <rPr>
        <sz val="11"/>
        <color theme="1"/>
        <rFont val="Arial"/>
        <family val="2"/>
      </rPr>
      <t xml:space="preserve">
</t>
    </r>
    <r>
      <rPr>
        <i/>
        <sz val="11"/>
        <color theme="1"/>
        <rFont val="Arial"/>
        <family val="2"/>
      </rPr>
      <t xml:space="preserve">                                     Content Indices and Data Tables</t>
    </r>
  </si>
  <si>
    <t>Taskforce on Climate-related Financial Disclosures (TCFD)</t>
  </si>
  <si>
    <t>The Financial Stability Board created the TCFD to improve and increase reporting of climate-related financial information. The work and recommendations of TCFD help organizations better understand the types of information to disclose to support investors, lenders, and insurance underwriters in appropriately assessing and pricing risks related to climate change. TCFD recommendations are structured around four thematic areas that represent core elements of how organizations operate: governance, strategy, risk management, and metrics and targets.</t>
  </si>
  <si>
    <t>Recommended Disclosure</t>
  </si>
  <si>
    <t>Response</t>
  </si>
  <si>
    <t>More Information</t>
  </si>
  <si>
    <t>Board oversight</t>
  </si>
  <si>
    <t>Our Board’s Nominating, Corporate Governance, Environmental and Social (NGE&amp;S) Committee is accountable for monitoring and evaluating programs and policies relating to ESG, including climate-related risks. Climate concerns and issues are discussed at each quarterly committee meeting and relevant updates are provided to the Board-at-large at least quarterly.
Also at quarterly meetings, the Committee actively monitors performance toward our targets and provides updates to the Compensation Committee on environmental and safety metrics related to our Short-Term
Incentive Program (STIP) and Long-Term Incentive Program (LTIP).
Specific to risk (including climate-related risk), our Board receives an annual enterprise risk management (ERM) report that includes identified risks and mitigation plans.</t>
  </si>
  <si>
    <t>A more thorough climate governance structure is available in our Climate Risk and Resilience Report (Governance section).</t>
  </si>
  <si>
    <t>Management’s role in assessing and managing climate-related risks</t>
  </si>
  <si>
    <t>At an organizational level, our Sustainability Management Committee leads our emissions reduction strategy and executes climate-related risk mitigation plans, as directed by our Chief Sustainability Officer (CSO). This
committee includes internal leaders from teams across our Company, including: Operations and Business Development, Finance and Accounting, Supply Chain, Legal, Audit, Human Relations and Investor Relations.
Our CSO leads and directs the Company’s sustainability efforts, including guiding climate-related strategies. This person reports to the CFO and provides regular updates at NGE&amp;S Committee meetings.</t>
  </si>
  <si>
    <t>Strategy</t>
  </si>
  <si>
    <t>Short, medium, and long-term climate-related risks</t>
  </si>
  <si>
    <t>Vital Energy is committed to assessing physical and transition risks related to climate change as part of our ERM process and environmental management system. These processes help embed climate-related risks more deeply into our strategic planning process.
We have identified climate-related risks using TCFD-aligned categories of policy and legal, technology, market, reputation and physical (acute / chronic) risks. 
Our annual strategic planning and year-end budgeting process, tied with our ERM process, also highlights climate-related opportunities for our organization. These opportunities include resource efficiencies, energy source shifts to more responsibly sourced oil and gas and the potential for development of new lower carbon services or products adjacent to our industry.
Both our risks and opportunities are measured against consistent time horizons: near-term (1–3 years), medium-term (4–6 years) and long-term (7–10 years).</t>
  </si>
  <si>
    <t xml:space="preserve">Our Climate Risk and Resilience Report (Strategy section) lists our risks and opportunities, their possible time horizons and their potential impacts to our business, strategy and financial planning. 
The Risk Management section notes the mitigation plans for reducing climate-related risks to an appropriate level. </t>
  </si>
  <si>
    <t>Impact of climate-related risks and opportunities on business, strategy, and financial planning</t>
  </si>
  <si>
    <t>Climate-related risks and opportunities are included in our strategy development and influence our capital budget allocation. Investment decisions are informed by our carbon abatement cost curve, with input from our
ERM findings, to guide investments toward projects that mitigate risk and/or are economically and environmentally sustainable.
When applicable, Company investments work to support our emissions reduction targets as included in both our STIP and LTIP programs. These considerations are also included in our business strategies and budgets
and approved by our Board annually.</t>
  </si>
  <si>
    <t>A comprehensive table listing our opportunities, risks and their potential impacts on our business, strategy and financial planning is available in our Climate Risk and Resilience Report (Strategy section).</t>
  </si>
  <si>
    <t>Resilience of strategy, taking into consideration climate-related scenarios</t>
  </si>
  <si>
    <t>Annually, Vital Energy partners with a third party to conduct scenario analyses to provide a more comprehensive review of the resilience of our business strategy with respect to climate-related scenarios. The methods used align with the TCFD and utilize transition risk scenarios from the IEA, EIA and NGFS and physical risk scenarios from the Climate Analytics’ Climate Impact Explorer.
The outcome of our 2024 analysis found that Vital Energy is well-positioned to continue producing oil and natural gas profitably, even in a carbon-constrained environment. We expect our portfolio of assets to remain
resilient in a range of lower carbon scenarios.
We expect to remain a leading low-cost operator by expanding high-margin inventory and leveraging our contiguous acreage position to drive operational efficiency and increase drilling program rates of return.
Furthermore, Vital Energy expects to continue acquiring strategic assets that we can develop economically and operate in a way that improves the environmental performance of those assets.</t>
  </si>
  <si>
    <t>More information, including the results of our 2023 analysis against eight different scenarios, can be found in our Climate Risk and Resilience Report (Strategy section).</t>
  </si>
  <si>
    <t>Risk Management</t>
  </si>
  <si>
    <t>Process to assess climate-related risks</t>
  </si>
  <si>
    <t>Vital Energy is committed to assessing physical and transition risks as part of our ERM process and environmental management system. These processes help embed climate-related risks more deeply into our strategic planning.
Our ERM process identifies, assesses, prioritizes and mitigates the company’s most significant enterprise risks and uncertainties that could materially impact the long-term health of the Company or prevent
the achievement of strategic objectives. ERM findings and risk mitigation plans are reviewed at least annually by our Board.</t>
  </si>
  <si>
    <t xml:space="preserve">More information on our ERM process, including its steps, is available in our Climate Risk and Resilience Report (Risk Management section). This section also includes additional detail about risk identification and governance. </t>
  </si>
  <si>
    <t>Process for managing climate-related risks</t>
  </si>
  <si>
    <t>Managing our climate-related risks takes collaboration across our Company. After risk identification through our ERM process, our Director of Internal Audit tracks and monitors climate-related risks and mitigation plans.
As a member of the Sustainability Management Committee, the director works in collaboration with committee members to help facilitate the execution of the risk mitigation plans.
Our Chief Sustainability Officer has ultimate oversight of climate-related risk mitigation and leads risk mitigation strategy with our Vice President of Operations Support leading strategic implementation.
We have developed mitigation plans for various risks, including policy and legal, technology, market, reputation and physical risks (acute and chronic), which support our larger climate-related targets.</t>
  </si>
  <si>
    <t>Mitigation plans by individual risk are defined in our Climate Risk and Resilience Report (Risk Management section).</t>
  </si>
  <si>
    <t>Integration of risk process into overall risk management</t>
  </si>
  <si>
    <t>Our ERM process and its integration across our Company is noted in the response above. It’s important to highlight that ESG risks and issues (including climate) are overseen by our Board’s NGE&amp;S Committee, which monitors and evaluates programs and policies on at least a quarterly basis. The Committee holds primary responsibility for reviewing our ESG performance, including ESG/climate-related risks and exposures.</t>
  </si>
  <si>
    <t>More information on our ERM process, including its steps, is available in our Climate Risk and Resilience Report (Risk Management section).</t>
  </si>
  <si>
    <t>Metrics and Targets</t>
  </si>
  <si>
    <t>Metrics used to assess climate-related risks; Scope 1, Scope 2 and Scope 3 GHG emissions</t>
  </si>
  <si>
    <t>Scope 2 emissions include electricity consumed by our field operations and don’t include electricity consumed by our offices.
Estimated Scope 3 emissions based on gross operated sales volumes using the Ipieca Category 11 methodology, which incorporates EPA GHG emissions factors. Our Scope 3 estimates are preliminary and subject to uncertainty, inconsistency or duplication.
Methane emissions are calculated as a percentage of natural gas produced.
More information can be found in our Climate Risk and Resilience Report (Metrics and Targets section).</t>
  </si>
  <si>
    <t>Scope 1 emissions (Metric tons CO2e)</t>
  </si>
  <si>
    <t>Scope 2 emissions (location-based) (Metric tons CO2e)</t>
  </si>
  <si>
    <t>Scope 2 emissions (market-based) (Metric tons CO2e)</t>
  </si>
  <si>
    <t>Scope 3 emissions (Metric tons CO2e)</t>
  </si>
  <si>
    <t>Methane emissions (mtCH4/MCF)</t>
  </si>
  <si>
    <t>Scope 1 GHG emissions intensity (Metric tons CO2e)</t>
  </si>
  <si>
    <t>Targets used to manage climate-related risk and opportunities and performance against these targets</t>
  </si>
  <si>
    <t>Target</t>
  </si>
  <si>
    <t>Timeline</t>
  </si>
  <si>
    <t>Progress</t>
  </si>
  <si>
    <t>More information can be found in our Climate Risk and Resilience Report (Metrics and Targets section).
Also, information about how we tie some of these targets to compensation is available in the report’s Governance section.</t>
  </si>
  <si>
    <t xml:space="preserve">
Scope 1 GHG emissions intensity (mtCO2e/MBOE) below 12.5 </t>
  </si>
  <si>
    <t>By 2025</t>
  </si>
  <si>
    <r>
      <rPr>
        <b/>
        <sz val="11"/>
        <color theme="1"/>
        <rFont val="Arial"/>
        <family val="2"/>
      </rPr>
      <t>Target Achieved in 2022 –</t>
    </r>
    <r>
      <rPr>
        <sz val="11"/>
        <color theme="1"/>
        <rFont val="Arial"/>
        <family val="2"/>
      </rPr>
      <t xml:space="preserve"> 2023 Scope 1 emissions intensity was 9.14
(a reduction of 65% over 2019 baseline)</t>
    </r>
  </si>
  <si>
    <t>Methane emissions (mtCH4/MCF) below 0.20%</t>
  </si>
  <si>
    <r>
      <rPr>
        <b/>
        <sz val="11"/>
        <color theme="1"/>
        <rFont val="Arial"/>
        <family val="2"/>
      </rPr>
      <t xml:space="preserve">Target Achieved in 2022 – </t>
    </r>
    <r>
      <rPr>
        <sz val="11"/>
        <color theme="1"/>
        <rFont val="Arial"/>
        <family val="2"/>
      </rPr>
      <t>2023 methane emissions were 0.08%
(a reduction of 90% over 2019 baseline)</t>
    </r>
  </si>
  <si>
    <t>Eliminate routing flaring (in alignment with the World Bank Zero Flaring Initiative)</t>
  </si>
  <si>
    <t>58% reduction to date</t>
  </si>
  <si>
    <t>Combined Scope 1 and 2 GHG emissions intensity (mtCO2e/MBOE) below 10.0</t>
  </si>
  <si>
    <t>By 2030</t>
  </si>
  <si>
    <t>55% reduction to date</t>
  </si>
  <si>
    <r>
      <rPr>
        <b/>
        <sz val="11"/>
        <color theme="1"/>
        <rFont val="Arial"/>
        <family val="2"/>
      </rPr>
      <t xml:space="preserve">                                    2024 Sustainability Report</t>
    </r>
    <r>
      <rPr>
        <sz val="11"/>
        <color theme="1"/>
        <rFont val="Arial"/>
        <family val="2"/>
      </rPr>
      <t xml:space="preserve">
</t>
    </r>
    <r>
      <rPr>
        <i/>
        <sz val="11"/>
        <color theme="1"/>
        <rFont val="Arial"/>
        <family val="2"/>
      </rPr>
      <t xml:space="preserve">                                    Content Indices and Data Tables</t>
    </r>
  </si>
  <si>
    <t xml:space="preserve">American Exploration &amp; Production Council (AXPC) ESG Metrics </t>
  </si>
  <si>
    <t>The American Exploration and Production Council (AXPC) is a national trade association representing the largest independent oil and natural gas exploration and production companies in the United States. The AXPC ESG Metrics and Framework centers around five key metrics groupings that AXPC members believe are essential to capture in promoting more consistent reporting across its member companies.</t>
  </si>
  <si>
    <t>Topic</t>
  </si>
  <si>
    <t>Greenhouse Gas Emissions</t>
  </si>
  <si>
    <r>
      <rPr>
        <sz val="11"/>
        <color rgb="FF000000"/>
        <rFont val="Arial"/>
        <family val="2"/>
      </rPr>
      <t xml:space="preserve">GHG Emissions 
</t>
    </r>
    <r>
      <rPr>
        <i/>
        <sz val="11"/>
        <color rgb="FF000000"/>
        <rFont val="Arial"/>
        <family val="2"/>
      </rPr>
      <t>(Scope 3 Category 11: Use of Sold Goods)</t>
    </r>
  </si>
  <si>
    <r>
      <rPr>
        <b/>
        <sz val="11"/>
        <color rgb="FF000000"/>
        <rFont val="Arial"/>
        <family val="2"/>
      </rPr>
      <t>Scope 1</t>
    </r>
    <r>
      <rPr>
        <sz val="11"/>
        <color rgb="FF000000"/>
        <rFont val="Arial"/>
        <family val="2"/>
      </rPr>
      <t xml:space="preserve">: 1,065,901
</t>
    </r>
    <r>
      <rPr>
        <b/>
        <sz val="11"/>
        <color rgb="FF000000"/>
        <rFont val="Arial"/>
        <family val="2"/>
      </rPr>
      <t>Scope 2</t>
    </r>
    <r>
      <rPr>
        <sz val="11"/>
        <color rgb="FF000000"/>
        <rFont val="Arial"/>
        <family val="2"/>
      </rPr>
      <t xml:space="preserve">: 20,288 
</t>
    </r>
    <r>
      <rPr>
        <b/>
        <sz val="11"/>
        <color rgb="FF000000"/>
        <rFont val="Arial"/>
        <family val="2"/>
      </rPr>
      <t>Scope 3</t>
    </r>
    <r>
      <rPr>
        <sz val="11"/>
        <color rgb="FF000000"/>
        <rFont val="Arial"/>
        <family val="2"/>
      </rPr>
      <t>: 14,572,966</t>
    </r>
  </si>
  <si>
    <r>
      <rPr>
        <b/>
        <sz val="11"/>
        <color rgb="FF000000"/>
        <rFont val="Arial"/>
        <family val="2"/>
      </rPr>
      <t>Scope 1</t>
    </r>
    <r>
      <rPr>
        <sz val="11"/>
        <color rgb="FF000000"/>
        <rFont val="Arial"/>
        <family val="2"/>
      </rPr>
      <t xml:space="preserve">: 946,255  
</t>
    </r>
    <r>
      <rPr>
        <b/>
        <sz val="11"/>
        <color rgb="FF000000"/>
        <rFont val="Arial"/>
        <family val="2"/>
      </rPr>
      <t>Scope 2</t>
    </r>
    <r>
      <rPr>
        <sz val="11"/>
        <color rgb="FF000000"/>
        <rFont val="Arial"/>
        <family val="2"/>
      </rPr>
      <t xml:space="preserve">: 21,578  
</t>
    </r>
    <r>
      <rPr>
        <b/>
        <sz val="11"/>
        <color rgb="FF000000"/>
        <rFont val="Arial"/>
        <family val="2"/>
      </rPr>
      <t>Scope 3</t>
    </r>
    <r>
      <rPr>
        <sz val="11"/>
        <color rgb="FF000000"/>
        <rFont val="Arial"/>
        <family val="2"/>
      </rPr>
      <t>: 14,450,486</t>
    </r>
  </si>
  <si>
    <r>
      <rPr>
        <b/>
        <sz val="11"/>
        <color rgb="FF000000"/>
        <rFont val="Arial"/>
        <family val="2"/>
      </rPr>
      <t>Scope 1</t>
    </r>
    <r>
      <rPr>
        <sz val="11"/>
        <color rgb="FF000000"/>
        <rFont val="Arial"/>
        <family val="2"/>
      </rPr>
      <t xml:space="preserve">: 704,165
</t>
    </r>
    <r>
      <rPr>
        <b/>
        <sz val="11"/>
        <color rgb="FF000000"/>
        <rFont val="Arial"/>
        <family val="2"/>
      </rPr>
      <t xml:space="preserve"> Scope 2</t>
    </r>
    <r>
      <rPr>
        <sz val="11"/>
        <color rgb="FF000000"/>
        <rFont val="Arial"/>
        <family val="2"/>
      </rPr>
      <t xml:space="preserve">: 65,361 
</t>
    </r>
    <r>
      <rPr>
        <b/>
        <sz val="11"/>
        <color rgb="FF000000"/>
        <rFont val="Arial"/>
        <family val="2"/>
      </rPr>
      <t>Scope 3</t>
    </r>
    <r>
      <rPr>
        <sz val="11"/>
        <color rgb="FF000000"/>
        <rFont val="Arial"/>
        <family val="2"/>
      </rPr>
      <t>: 14,719,384</t>
    </r>
  </si>
  <si>
    <r>
      <rPr>
        <b/>
        <sz val="11"/>
        <color rgb="FF000000"/>
        <rFont val="Arial"/>
        <family val="2"/>
      </rPr>
      <t>Scope 1</t>
    </r>
    <r>
      <rPr>
        <sz val="11"/>
        <color rgb="FF000000"/>
        <rFont val="Arial"/>
        <family val="2"/>
      </rPr>
      <t xml:space="preserve">: 446,814
</t>
    </r>
    <r>
      <rPr>
        <b/>
        <sz val="11"/>
        <color rgb="FF000000"/>
        <rFont val="Arial"/>
        <family val="2"/>
      </rPr>
      <t>Scope 2</t>
    </r>
    <r>
      <rPr>
        <sz val="11"/>
        <color rgb="FF000000"/>
        <rFont val="Arial"/>
        <family val="2"/>
      </rPr>
      <t xml:space="preserve">: 70,574
</t>
    </r>
    <r>
      <rPr>
        <b/>
        <sz val="11"/>
        <color rgb="FF000000"/>
        <rFont val="Arial"/>
        <family val="2"/>
      </rPr>
      <t>Scope 3</t>
    </r>
    <r>
      <rPr>
        <sz val="11"/>
        <color rgb="FF000000"/>
        <rFont val="Arial"/>
        <family val="2"/>
      </rPr>
      <t>: 15,573,756</t>
    </r>
  </si>
  <si>
    <r>
      <rPr>
        <b/>
        <sz val="11"/>
        <color rgb="FF000000"/>
        <rFont val="Arial"/>
        <family val="2"/>
      </rPr>
      <t>Scope 1</t>
    </r>
    <r>
      <rPr>
        <sz val="11"/>
        <color rgb="FF000000"/>
        <rFont val="Arial"/>
        <family val="2"/>
      </rPr>
      <t xml:space="preserve">: 658,143
</t>
    </r>
    <r>
      <rPr>
        <b/>
        <sz val="11"/>
        <color rgb="FF000000"/>
        <rFont val="Arial"/>
        <family val="2"/>
      </rPr>
      <t>Scope 2 (location-based)</t>
    </r>
    <r>
      <rPr>
        <sz val="11"/>
        <color rgb="FF000000"/>
        <rFont val="Arial"/>
        <family val="2"/>
      </rPr>
      <t xml:space="preserve">: 203,375*
</t>
    </r>
    <r>
      <rPr>
        <b/>
        <sz val="11"/>
        <color rgb="FF000000"/>
        <rFont val="Arial"/>
        <family val="2"/>
      </rPr>
      <t>Scope 2 (market-based)</t>
    </r>
    <r>
      <rPr>
        <sz val="11"/>
        <color rgb="FF000000"/>
        <rFont val="Arial"/>
        <family val="2"/>
      </rPr>
      <t xml:space="preserve">: 226,974*
</t>
    </r>
    <r>
      <rPr>
        <b/>
        <sz val="11"/>
        <color rgb="FF000000"/>
        <rFont val="Arial"/>
        <family val="2"/>
      </rPr>
      <t>Scope 3</t>
    </r>
    <r>
      <rPr>
        <sz val="11"/>
        <color rgb="FF000000"/>
        <rFont val="Arial"/>
        <family val="2"/>
      </rPr>
      <t>: 27,348,482</t>
    </r>
  </si>
  <si>
    <t xml:space="preserve">Scope 1 GHG Emissions Intensity </t>
  </si>
  <si>
    <t>Scope 1 GHG Emissions (Metric tons CO2e) / Gross Annual Production as Reported Under Subpart W (MBOE)</t>
  </si>
  <si>
    <t>Percent of GHG Emissions Attributed to Boosting and Gathering Segment</t>
  </si>
  <si>
    <t>Scope 2 GHG Emissions (location-based)*</t>
  </si>
  <si>
    <t>Scope 2 GHG Emissions (market-based)*</t>
  </si>
  <si>
    <t>Scopes 1 &amp; 2 Combined GHG Intensity</t>
  </si>
  <si>
    <t>(Scope 1 GHG Emissions (Metric tons CO2e) + Scope 2 GHG Emissions (Metric tons CO2e)) / Gross Annual Production as Reported Under Subpart W (MBOE)</t>
  </si>
  <si>
    <t>Scope 1 Methane Emissions</t>
  </si>
  <si>
    <t>Metric tons CH4</t>
  </si>
  <si>
    <t xml:space="preserve">Scope 1 Methane Emissions Intensity </t>
  </si>
  <si>
    <t>Scope 1 Methane Emissions (Metric tons CH4) / Gross Annual Production as Reported Under Subpart W (MBOE)</t>
  </si>
  <si>
    <t>Percent of Scope 1 Methane Emissions Attributed to Boosting and Gathering Segment</t>
  </si>
  <si>
    <t>Flaring</t>
  </si>
  <si>
    <t xml:space="preserve">Gross Annual Volume of Flared Natural Gas </t>
  </si>
  <si>
    <t xml:space="preserve">Percentage of Gas Flared per MCF of Gas Produced 
</t>
  </si>
  <si>
    <t>Gross Annual Volume of Flared Natural Gas (MCF) / Gross Annual Natural Gas Production (MCF)</t>
  </si>
  <si>
    <t xml:space="preserve">Volume of Gas Flared per BOE Produced </t>
  </si>
  <si>
    <t>Gross Annual Volume of Flared Gas (MCF) / Gross Annual Production (BOE)</t>
  </si>
  <si>
    <t xml:space="preserve">Spill Intensity </t>
  </si>
  <si>
    <t>Produced Liquids Spilled (bbl) / Total Produced Liquids (Mbbl)</t>
  </si>
  <si>
    <t>Water Use</t>
  </si>
  <si>
    <t>Fresh Water Intensity**</t>
  </si>
  <si>
    <t>Fresh Water Consumed (Bbl) / Gross Annual Production (BOE)</t>
  </si>
  <si>
    <t xml:space="preserve">Water Recycle Rate </t>
  </si>
  <si>
    <t>Recycled Water (bbl) / Total Water Consumed (bbl)</t>
  </si>
  <si>
    <t>Does your company use WRI Aqueduct, GEMI, Water Risk Filter, Water Risk Monetizer, or other comparable tool or methodology to determine the water stressed areas in your portfolio?</t>
  </si>
  <si>
    <t>Yes or no</t>
  </si>
  <si>
    <t>WRI Aqueduct</t>
  </si>
  <si>
    <t xml:space="preserve">Employee TRIR </t>
  </si>
  <si>
    <t># of Employee OSHA Recordable Cases x 200,000 / Annual Employee Workhours</t>
  </si>
  <si>
    <t xml:space="preserve">Contractor TRIR </t>
  </si>
  <si>
    <t># of Contractor OSHA Recordable Cases x 200,000 / Annual Contractor Workhours</t>
  </si>
  <si>
    <t xml:space="preserve">Combined TRIR </t>
  </si>
  <si>
    <t># of Combined OSHA Recordable Cases x 200,000 / Annual Combined Workhours</t>
  </si>
  <si>
    <t>Supporting Data</t>
  </si>
  <si>
    <t xml:space="preserve">Gross Annual Oil Production </t>
  </si>
  <si>
    <t>MBO</t>
  </si>
  <si>
    <t xml:space="preserve">Gross Annual Gas Production </t>
  </si>
  <si>
    <t xml:space="preserve">Gross Annual Production </t>
  </si>
  <si>
    <t>MBOE</t>
  </si>
  <si>
    <t xml:space="preserve">Total Produced Liquids </t>
  </si>
  <si>
    <t>Mbbl</t>
  </si>
  <si>
    <t xml:space="preserve">Produced Liquids Spilled </t>
  </si>
  <si>
    <t>Bbl</t>
  </si>
  <si>
    <t>Fresh Water Consumed**</t>
  </si>
  <si>
    <t>Recycled Water</t>
  </si>
  <si>
    <t>Brackish Water</t>
  </si>
  <si>
    <t xml:space="preserve">Total Water Consumed </t>
  </si>
  <si>
    <t>Employee OSHA Recordable Cases</t>
  </si>
  <si>
    <t>Contractor OSHA Recordable Cases</t>
  </si>
  <si>
    <t>Combined OSHA Recordable Cases</t>
  </si>
  <si>
    <t>Annual Employee Workhours</t>
  </si>
  <si>
    <t>Annual Contractor Workhours</t>
  </si>
  <si>
    <t>Annual Combined Workhours</t>
  </si>
  <si>
    <t>**Data from 2019 to 2022 classified all non-recycled water as fresh water. To better align with industry reporting, we now use the USGS definition of fresh water (less than or equal to 1,000 mg/L total dissolved solids). As such, our previously considered fresh water is now classified as brackish.</t>
  </si>
  <si>
    <t>American Petroleum Institute (API) GHG Reporting</t>
  </si>
  <si>
    <t>The API Compendium of GHG Emissions Methodologies for the Natural Gas and Oil Industry is the foundational reference used by companies and governments across the world as methodologies for reporting GHG emissions from natural gas and oil industry operations.</t>
  </si>
  <si>
    <t>1. Direct GHG Emissions (Scope 1)</t>
  </si>
  <si>
    <t>Direct GHG Emissions (Scope 1) - All GHGs</t>
  </si>
  <si>
    <t>Million Metric Tons CO2e</t>
  </si>
  <si>
    <t>Read more about our emissions reduction efforts and climate-related targets in our TCFD-aligned Climate Risk and Resilience Report.</t>
  </si>
  <si>
    <t>1.1.1</t>
  </si>
  <si>
    <t>Upstream - All GHGs</t>
  </si>
  <si>
    <t>1.1.1.1</t>
  </si>
  <si>
    <t xml:space="preserve">    CH4</t>
  </si>
  <si>
    <t>1.1.1.2</t>
  </si>
  <si>
    <t xml:space="preserve">    Flaring - All GHGs (subset of Scope 1)</t>
  </si>
  <si>
    <t>1.1.1.3</t>
  </si>
  <si>
    <t xml:space="preserve">    Volume of Flares</t>
  </si>
  <si>
    <t>1.1.2</t>
  </si>
  <si>
    <t>Midstream - All GHGs</t>
  </si>
  <si>
    <t>1.1.2.1</t>
  </si>
  <si>
    <t>1.1.3</t>
  </si>
  <si>
    <t>Downstream - All GHGs</t>
  </si>
  <si>
    <t>1.1.4</t>
  </si>
  <si>
    <t>LNG - All GHGs</t>
  </si>
  <si>
    <t>1.1.5</t>
  </si>
  <si>
    <t>Oil and Natural Gas Field Services - All GHGs</t>
  </si>
  <si>
    <t>2. Indirect GHG Emissions from Imported Energy (Scope 2)</t>
  </si>
  <si>
    <t>Indirect GHG Emissions from Imported Electricity + Heat + Steam + Cooling (Scope 2, Market-based)</t>
  </si>
  <si>
    <t>100% of our electricity is from the ERCOT-West grid</t>
  </si>
  <si>
    <t>2.1.1</t>
  </si>
  <si>
    <t>2.1.2</t>
  </si>
  <si>
    <t>2.1.3</t>
  </si>
  <si>
    <t>2.1.4</t>
  </si>
  <si>
    <t>2.1.5</t>
  </si>
  <si>
    <t>3. GHG Mitigation</t>
  </si>
  <si>
    <t>GHG Mitigation from CCUS, Credits, and Offsets</t>
  </si>
  <si>
    <t>3.1.1</t>
  </si>
  <si>
    <t>Carbon Capture Utilization or Storage (CCUS) - All GHGs</t>
  </si>
  <si>
    <t>3.1.2</t>
  </si>
  <si>
    <t>Renewable Energy Credits - (RECs for Indirect Emissions) - All GHGs</t>
  </si>
  <si>
    <t>3.1.3</t>
  </si>
  <si>
    <t>Offsets - All GHGs</t>
  </si>
  <si>
    <t>4. Intensity - GHG Emissions</t>
  </si>
  <si>
    <t>Scope 1 + Scope 2 Upstream GHG Intensity</t>
  </si>
  <si>
    <t>Kilograms CO2e / BOE</t>
  </si>
  <si>
    <t>Scope 1 Upstream Methane Intensity</t>
  </si>
  <si>
    <t>Scope 1 Upstream Flaring Intensity</t>
  </si>
  <si>
    <t xml:space="preserve">Scope 1 + Scope 2 Liquids Pipelines Transmission GHG Intensity </t>
  </si>
  <si>
    <t>Million Metric Tons CO2e / throughput in barrel-miles</t>
  </si>
  <si>
    <t>Scope 1 Natural Gas Pipelines Transmission &amp; Storage Methane Intensity</t>
  </si>
  <si>
    <t>%</t>
  </si>
  <si>
    <t>Scope 1 + Scope 2 Downstream GHG Intensity</t>
  </si>
  <si>
    <t>Scope 1 + Scope 2 LNG GHG Intensity</t>
  </si>
  <si>
    <t>Million metric tons CO2e  /MMCF</t>
  </si>
  <si>
    <t>Additional Intensity Metrics, if applicable (e.g., further disaggregated by constituent GHG or by more granular business asset, and/or for additional business assets beyond these categories)</t>
  </si>
  <si>
    <t>No</t>
  </si>
  <si>
    <t>5. Indirect GHG Emissions from Consumers' Use of Products (Scope 3)</t>
  </si>
  <si>
    <t>Indirect GHG Emissions from Use of Sold Products (Category 11)</t>
  </si>
  <si>
    <t>6. Additional Climate-Related Targets and Reporting</t>
  </si>
  <si>
    <t>GHG Reduction Targets</t>
  </si>
  <si>
    <t>N/A</t>
  </si>
  <si>
    <r>
      <rPr>
        <b/>
        <sz val="11"/>
        <color rgb="FF000000"/>
        <rFont val="Arial"/>
        <family val="2"/>
      </rPr>
      <t>By 2025:</t>
    </r>
    <r>
      <rPr>
        <sz val="11"/>
        <color rgb="FF000000"/>
        <rFont val="Arial"/>
        <family val="2"/>
      </rPr>
      <t xml:space="preserve"> &lt;12.5 mtCO2e/MBOE Scope 1 GHG emissions intensity, (ACHIEVED) 
&lt;0.20% methane emissions (ACHIEVED)
Zero routine flaring
</t>
    </r>
    <r>
      <rPr>
        <b/>
        <sz val="11"/>
        <color rgb="FF000000"/>
        <rFont val="Arial"/>
        <family val="2"/>
      </rPr>
      <t>By 2030:</t>
    </r>
    <r>
      <rPr>
        <sz val="11"/>
        <color rgb="FF000000"/>
        <rFont val="Arial"/>
        <family val="2"/>
      </rPr>
      <t xml:space="preserve"> &lt;10 mtCO2e/MBOE Scope 1 &amp; 2 GHG emissions intensity</t>
    </r>
  </si>
  <si>
    <t>TCFD-informed Reporting</t>
  </si>
  <si>
    <t>A comprehensive TCFD-aligned disclosure is available within our Climate Risk and Resilience Report.</t>
  </si>
  <si>
    <t>Additional Climate Reporting Resources</t>
  </si>
  <si>
    <t xml:space="preserve">Please see Vital Energy's website for more information. </t>
  </si>
  <si>
    <t>6. Third-Party Verification</t>
  </si>
  <si>
    <t>Assurance Level</t>
  </si>
  <si>
    <t>Limited</t>
  </si>
  <si>
    <t>Vital Energy continues to provide a limited level of assurance regarding the accuracy and completeness of select environmental metrics in accordance with the ISO 14064-Part 36.2 verifications standard. Apex Companies was contracted to provide independent, third-party verification at a limited level of assurance for calendar year 2023. HXE Partners (now Sodali &amp; Co) provided the same limited level of assurance for calendar years 2019, 2020, 2021 and 2022.</t>
  </si>
  <si>
    <t>Assurance Provider</t>
  </si>
  <si>
    <t>Apex Companies LLC</t>
  </si>
  <si>
    <t>EEO-1: 2023 Data</t>
  </si>
  <si>
    <r>
      <t xml:space="preserve">The EEO-1 Component report is an annual data collection, mandatory by the U.S. Equal Employment Opportunity Commission / Title VII of the Civil Rights Act of 1964, that requires all private sector employers with 100 or more employees, and federal contractors with 50 or more employees meeting certain criteria, to submit demographic workforce data. </t>
    </r>
    <r>
      <rPr>
        <sz val="11"/>
        <rFont val="Arial"/>
        <family val="2"/>
      </rPr>
      <t>The data included is as of 12/31/2023.</t>
    </r>
  </si>
  <si>
    <t>Job Categories</t>
  </si>
  <si>
    <t>Totals</t>
  </si>
  <si>
    <t>Female</t>
  </si>
  <si>
    <t>White</t>
  </si>
  <si>
    <t>Minority</t>
  </si>
  <si>
    <t>Total Diverse</t>
  </si>
  <si>
    <t>Black or African American</t>
  </si>
  <si>
    <t>Hispanic or Latino</t>
  </si>
  <si>
    <t>Asian</t>
  </si>
  <si>
    <t>Native Hawaiian or Pacific Islander</t>
  </si>
  <si>
    <t>American Indian or Alaskan Native</t>
  </si>
  <si>
    <t>Two or More Races</t>
  </si>
  <si>
    <t xml:space="preserve">Executive/Senior Managers </t>
  </si>
  <si>
    <t xml:space="preserve">    Female</t>
  </si>
  <si>
    <t xml:space="preserve">    Male</t>
  </si>
  <si>
    <t>Leadership</t>
  </si>
  <si>
    <t xml:space="preserve">   Female</t>
  </si>
  <si>
    <t xml:space="preserve">   Male</t>
  </si>
  <si>
    <t>Professionals</t>
  </si>
  <si>
    <t>All Others</t>
  </si>
  <si>
    <t>Total</t>
  </si>
  <si>
    <t>Human Capital Management Metrics</t>
  </si>
  <si>
    <t xml:space="preserve">TRIR – Combined </t>
  </si>
  <si>
    <t xml:space="preserve">    Employees</t>
  </si>
  <si>
    <t xml:space="preserve">    Contractor</t>
  </si>
  <si>
    <t xml:space="preserve">LTIR – Combined </t>
  </si>
  <si>
    <t>(Number of Total Workforce Lost-Time Injuries / Total Hours Worked by Total Workforce) X 200,000</t>
  </si>
  <si>
    <t>(Number of Employee Lost-Time Injuries / Total Hours Worked by Employees) X 200,000</t>
  </si>
  <si>
    <t>(Number of Contractor Lost-Time Injuries / Total Hours Worked by Contractors) X 200,000</t>
  </si>
  <si>
    <t xml:space="preserve">DART Rate – Combined </t>
  </si>
  <si>
    <t>(Number of Recordable Incidents that Resulted in DART X 200,000) / Total Workforce Working Hours</t>
  </si>
  <si>
    <t>(Number of Employee Recordable Incidents that Resulted in DART X 200,000) / Total Employee Working Hours</t>
  </si>
  <si>
    <t>(Number of Contractor Recordable Incidents that Resulted in DART X 200,000) / Total Contractor Working Hours</t>
  </si>
  <si>
    <t>Fatalities – Combined</t>
  </si>
  <si>
    <t xml:space="preserve">Vehicle Incident Rate </t>
  </si>
  <si>
    <t>Number of Incidents / Million Miles Driven</t>
  </si>
  <si>
    <t>Diversity</t>
  </si>
  <si>
    <t>New Hire Diversity</t>
  </si>
  <si>
    <t>Total Workforce Diversity</t>
  </si>
  <si>
    <t>Leadership Diversity</t>
  </si>
  <si>
    <t>Women (as a percent of leadership)</t>
  </si>
  <si>
    <t>Minorities (as a percent of the workforce)</t>
  </si>
  <si>
    <t>Minorities (as a percent of leadership)</t>
  </si>
  <si>
    <t>Turnover</t>
  </si>
  <si>
    <t>Attrition Rate</t>
  </si>
  <si>
    <t xml:space="preserve">Voluntary Turnover Rate </t>
  </si>
  <si>
    <t>Additional Metrics</t>
  </si>
  <si>
    <t xml:space="preserve">Financial </t>
  </si>
  <si>
    <t>Royalty Payments</t>
  </si>
  <si>
    <t>$ (USD, in thousands)</t>
  </si>
  <si>
    <t>Gross State and Local Tax Payments</t>
  </si>
  <si>
    <t>Environmental</t>
  </si>
  <si>
    <t xml:space="preserve">Volume of Produced and Flowback Water </t>
  </si>
  <si>
    <t>Scope 2 Energy Intensity*</t>
  </si>
  <si>
    <t>Energy Use (GJ) / Net Sales (mUSD)</t>
  </si>
  <si>
    <t>Electricity Consumed (100% from ERCOT Grid)</t>
  </si>
  <si>
    <t>kWh</t>
  </si>
  <si>
    <t>Revenue from Renewable Energy</t>
  </si>
  <si>
    <t>Advocacy</t>
  </si>
  <si>
    <t>Trade Group Contributions Total</t>
  </si>
  <si>
    <t>$ (USD)</t>
  </si>
  <si>
    <t xml:space="preserve">    American Exploration &amp; Production Council (AXPC)</t>
  </si>
  <si>
    <t xml:space="preserve">    Independent Petroleum Association of America (IPAA)</t>
  </si>
  <si>
    <t xml:space="preserve">    National Petroleum Council (NPC)</t>
  </si>
  <si>
    <t xml:space="preserve">    Texas Oil &amp; Gas Association (TXOGA)</t>
  </si>
  <si>
    <t xml:space="preserve">    The Petroleum Alliance of Oklahoma</t>
  </si>
  <si>
    <t>Footnote</t>
  </si>
  <si>
    <r>
      <t xml:space="preserve">                                </t>
    </r>
    <r>
      <rPr>
        <b/>
        <sz val="11"/>
        <color theme="1"/>
        <rFont val="Arial"/>
        <family val="2"/>
      </rPr>
      <t xml:space="preserve">   2024 Sustainability Report</t>
    </r>
    <r>
      <rPr>
        <sz val="11"/>
        <color theme="1"/>
        <rFont val="Arial"/>
        <family val="2"/>
      </rPr>
      <t xml:space="preserve">
                                   </t>
    </r>
    <r>
      <rPr>
        <i/>
        <sz val="11"/>
        <color theme="1"/>
        <rFont val="Arial"/>
        <family val="2"/>
      </rPr>
      <t>Content Indices and Data Tables</t>
    </r>
  </si>
  <si>
    <r>
      <rPr>
        <b/>
        <sz val="11"/>
        <color theme="1"/>
        <rFont val="Arial"/>
        <family val="2"/>
      </rPr>
      <t xml:space="preserve">                                    2024 Sustainability Report</t>
    </r>
    <r>
      <rPr>
        <sz val="11"/>
        <color theme="1"/>
        <rFont val="Arial"/>
        <family val="2"/>
      </rPr>
      <t xml:space="preserve">
</t>
    </r>
    <r>
      <rPr>
        <i/>
        <sz val="11"/>
        <color theme="1"/>
        <rFont val="Arial"/>
        <family val="2"/>
      </rPr>
      <t xml:space="preserve">                                   Content Indices and Data Tables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</si>
</sst>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quot;$&quot;#,##0"/>
    <numFmt numFmtId="167"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rgb="FF3F3F3F"/>
      <name val="Calibri"/>
      <family val="2"/>
      <scheme val="minor"/>
    </font>
    <font>
      <sz val="11"/>
      <color theme="1"/>
      <name val="Calibri"/>
      <family val="2"/>
      <scheme val="minor"/>
    </font>
    <font>
      <sz val="11"/>
      <color theme="1"/>
      <name val="Arial"/>
      <family val="2"/>
    </font>
    <font>
      <b/>
      <sz val="11"/>
      <color theme="1"/>
      <name val="Arial"/>
      <family val="2"/>
    </font>
    <font>
      <b/>
      <sz val="11"/>
      <color rgb="FF3F3F3F"/>
      <name val="Arial"/>
      <family val="2"/>
    </font>
    <font>
      <sz val="11"/>
      <color rgb="FFFF0000"/>
      <name val="Arial"/>
      <family val="2"/>
    </font>
    <font>
      <sz val="11"/>
      <color rgb="FF000000"/>
      <name val="Arial"/>
      <family val="2"/>
    </font>
    <font>
      <sz val="11"/>
      <name val="Arial"/>
      <family val="2"/>
    </font>
    <font>
      <i/>
      <sz val="11"/>
      <color rgb="FF000000"/>
      <name val="Arial"/>
      <family val="2"/>
    </font>
    <font>
      <b/>
      <sz val="11"/>
      <color rgb="FF000000"/>
      <name val="Arial"/>
      <family val="2"/>
    </font>
    <font>
      <b/>
      <sz val="11"/>
      <name val="Arial"/>
      <family val="2"/>
    </font>
    <font>
      <sz val="11"/>
      <name val="Calibri"/>
      <family val="2"/>
      <scheme val="minor"/>
    </font>
    <font>
      <sz val="11"/>
      <color theme="4"/>
      <name val="Arial"/>
      <family val="2"/>
    </font>
    <font>
      <sz val="11"/>
      <color rgb="FF000000"/>
      <name val="Calibri"/>
      <family val="2"/>
      <scheme val="minor"/>
    </font>
    <font>
      <i/>
      <sz val="11"/>
      <name val="Arial"/>
      <family val="2"/>
    </font>
    <font>
      <sz val="11"/>
      <color theme="1"/>
      <name val="Arial"/>
      <family val="2"/>
    </font>
    <font>
      <i/>
      <sz val="11"/>
      <color theme="1"/>
      <name val="Arial"/>
      <family val="2"/>
    </font>
    <font>
      <b/>
      <sz val="14"/>
      <color theme="1"/>
      <name val="Arial"/>
      <family val="2"/>
    </font>
    <font>
      <sz val="14"/>
      <color theme="1"/>
      <name val="Arial"/>
      <family val="2"/>
    </font>
    <font>
      <b/>
      <i/>
      <sz val="11"/>
      <color theme="1"/>
      <name val="Arial"/>
      <family val="2"/>
    </font>
    <font>
      <sz val="11"/>
      <color theme="1"/>
      <name val="Arial"/>
      <family val="2"/>
    </font>
    <font>
      <b/>
      <sz val="11"/>
      <color rgb="FF3F3F3F"/>
      <name val="Arial"/>
      <family val="2"/>
    </font>
    <font>
      <sz val="11"/>
      <name val="Arial"/>
      <family val="2"/>
    </font>
    <font>
      <sz val="11"/>
      <color rgb="FF000000"/>
      <name val="Arial"/>
      <family val="2"/>
    </font>
  </fonts>
  <fills count="16">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2F2F2"/>
        <bgColor rgb="FF000000"/>
      </patternFill>
    </fill>
    <fill>
      <patternFill patternType="solid">
        <fgColor rgb="FFE7E6E6"/>
        <bgColor rgb="FF000000"/>
      </patternFill>
    </fill>
    <fill>
      <patternFill patternType="solid">
        <fgColor theme="9" tint="0.59999389629810485"/>
        <bgColor rgb="FF000000"/>
      </patternFill>
    </fill>
    <fill>
      <patternFill patternType="solid">
        <fgColor theme="0" tint="-4.9989318521683403E-2"/>
        <bgColor indexed="64"/>
      </patternFill>
    </fill>
    <fill>
      <patternFill patternType="solid">
        <fgColor theme="4" tint="0.39997558519241921"/>
        <bgColor indexed="65"/>
      </patternFill>
    </fill>
    <fill>
      <patternFill patternType="solid">
        <fgColor rgb="FFFFC000"/>
        <bgColor indexed="64"/>
      </patternFill>
    </fill>
    <fill>
      <patternFill patternType="solid">
        <fgColor theme="0" tint="-0.14999847407452621"/>
        <bgColor rgb="FF000000"/>
      </patternFill>
    </fill>
    <fill>
      <patternFill patternType="solid">
        <fgColor theme="0" tint="-0.14999847407452621"/>
        <bgColor indexed="64"/>
      </patternFill>
    </fill>
  </fills>
  <borders count="27">
    <border>
      <left/>
      <right/>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3F3F3F"/>
      </left>
      <right style="thin">
        <color rgb="FF3F3F3F"/>
      </right>
      <top/>
      <bottom/>
      <diagonal/>
    </border>
    <border>
      <left/>
      <right/>
      <top style="thin">
        <color indexed="64"/>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style="thin">
        <color rgb="FF000000"/>
      </right>
      <top/>
      <bottom/>
      <diagonal/>
    </border>
    <border>
      <left style="thin">
        <color indexed="64"/>
      </left>
      <right/>
      <top style="thin">
        <color indexed="64"/>
      </top>
      <bottom/>
      <diagonal/>
    </border>
    <border>
      <left/>
      <right/>
      <top/>
      <bottom style="thin">
        <color indexed="64"/>
      </bottom>
      <diagonal/>
    </border>
  </borders>
  <cellStyleXfs count="6">
    <xf numFmtId="0" fontId="0" fillId="0" borderId="0"/>
    <xf numFmtId="0" fontId="3" fillId="2" borderId="1" applyNumberFormat="0" applyAlignment="0" applyProtection="0"/>
    <xf numFmtId="0" fontId="2" fillId="0" borderId="2" applyNumberFormat="0" applyFill="0" applyAlignment="0" applyProtection="0"/>
    <xf numFmtId="0" fontId="4" fillId="5" borderId="0" applyNumberFormat="0" applyBorder="0" applyAlignment="0" applyProtection="0"/>
    <xf numFmtId="9" fontId="4" fillId="0" borderId="0" applyFont="0" applyFill="0" applyBorder="0" applyAlignment="0" applyProtection="0"/>
    <xf numFmtId="0" fontId="1" fillId="12" borderId="0" applyNumberFormat="0" applyBorder="0" applyAlignment="0" applyProtection="0"/>
  </cellStyleXfs>
  <cellXfs count="372">
    <xf numFmtId="0" fontId="0" fillId="0" borderId="0" xfId="0"/>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xf>
    <xf numFmtId="0" fontId="5" fillId="0" borderId="0" xfId="0" applyFont="1"/>
    <xf numFmtId="0" fontId="6"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8" fillId="0" borderId="0" xfId="0" applyFont="1"/>
    <xf numFmtId="0" fontId="5" fillId="0" borderId="3" xfId="0" applyFont="1" applyBorder="1" applyAlignment="1">
      <alignment wrapText="1"/>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wrapText="1"/>
    </xf>
    <xf numFmtId="0" fontId="5" fillId="0" borderId="3" xfId="0" applyFont="1" applyBorder="1" applyAlignment="1">
      <alignment horizontal="left" vertical="center"/>
    </xf>
    <xf numFmtId="0" fontId="5" fillId="0" borderId="3" xfId="0" applyFont="1" applyBorder="1" applyAlignment="1">
      <alignment horizontal="center" wrapText="1"/>
    </xf>
    <xf numFmtId="0" fontId="6" fillId="0" borderId="3" xfId="0" applyFont="1" applyBorder="1" applyAlignment="1">
      <alignment wrapText="1"/>
    </xf>
    <xf numFmtId="2" fontId="5" fillId="0" borderId="3" xfId="0"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horizontal="left" vertical="center"/>
    </xf>
    <xf numFmtId="0" fontId="6" fillId="4" borderId="10" xfId="0" applyFont="1" applyFill="1" applyBorder="1" applyAlignment="1">
      <alignment horizontal="left" vertical="center" wrapText="1"/>
    </xf>
    <xf numFmtId="0" fontId="5" fillId="4" borderId="10" xfId="0" applyFont="1" applyFill="1" applyBorder="1" applyAlignment="1">
      <alignment horizontal="center"/>
    </xf>
    <xf numFmtId="0" fontId="5" fillId="0" borderId="10" xfId="0" applyFont="1" applyBorder="1" applyAlignment="1">
      <alignment horizontal="center"/>
    </xf>
    <xf numFmtId="0" fontId="5" fillId="0" borderId="10" xfId="2" applyFont="1" applyBorder="1" applyAlignment="1">
      <alignment horizontal="left" vertical="center" wrapText="1"/>
    </xf>
    <xf numFmtId="0" fontId="6" fillId="0" borderId="0" xfId="0" applyFont="1"/>
    <xf numFmtId="0" fontId="5" fillId="0" borderId="0" xfId="0" applyFont="1" applyAlignment="1">
      <alignment vertical="center"/>
    </xf>
    <xf numFmtId="0" fontId="5" fillId="0" borderId="3" xfId="0" applyFont="1" applyBorder="1" applyAlignment="1">
      <alignment horizontal="center" vertical="center"/>
    </xf>
    <xf numFmtId="9" fontId="5" fillId="0" borderId="3" xfId="0" applyNumberFormat="1" applyFont="1" applyBorder="1" applyAlignment="1">
      <alignment horizontal="center"/>
    </xf>
    <xf numFmtId="0" fontId="5" fillId="0" borderId="3" xfId="0" applyFont="1" applyBorder="1" applyAlignment="1">
      <alignment horizontal="center"/>
    </xf>
    <xf numFmtId="0" fontId="5" fillId="0" borderId="11" xfId="3" applyFont="1" applyFill="1" applyBorder="1" applyAlignment="1">
      <alignment horizontal="left" vertical="center" wrapText="1"/>
    </xf>
    <xf numFmtId="0" fontId="5" fillId="0" borderId="3" xfId="3" applyFont="1" applyFill="1" applyBorder="1" applyAlignment="1">
      <alignment horizontal="left" vertical="center" wrapText="1"/>
    </xf>
    <xf numFmtId="3" fontId="5" fillId="0" borderId="3" xfId="0" applyNumberFormat="1" applyFont="1" applyBorder="1" applyAlignment="1">
      <alignment horizontal="center"/>
    </xf>
    <xf numFmtId="2" fontId="5" fillId="0" borderId="3" xfId="0" applyNumberFormat="1" applyFont="1" applyBorder="1" applyAlignment="1">
      <alignment horizontal="center"/>
    </xf>
    <xf numFmtId="10" fontId="5" fillId="0" borderId="3" xfId="0" applyNumberFormat="1" applyFont="1" applyBorder="1" applyAlignment="1">
      <alignment horizontal="center"/>
    </xf>
    <xf numFmtId="9" fontId="5" fillId="0" borderId="3" xfId="0" applyNumberFormat="1" applyFont="1" applyBorder="1" applyAlignment="1">
      <alignment horizontal="center" wrapText="1"/>
    </xf>
    <xf numFmtId="3" fontId="5" fillId="0" borderId="3" xfId="0" applyNumberFormat="1" applyFont="1" applyBorder="1" applyAlignment="1">
      <alignment horizontal="center" wrapText="1"/>
    </xf>
    <xf numFmtId="2" fontId="5" fillId="0" borderId="3" xfId="0" applyNumberFormat="1" applyFont="1" applyBorder="1" applyAlignment="1">
      <alignment horizontal="center" wrapText="1"/>
    </xf>
    <xf numFmtId="3" fontId="5" fillId="0" borderId="7" xfId="0" applyNumberFormat="1" applyFont="1" applyBorder="1" applyAlignment="1">
      <alignment horizontal="center"/>
    </xf>
    <xf numFmtId="10" fontId="5" fillId="0" borderId="3" xfId="0" applyNumberFormat="1" applyFont="1" applyBorder="1" applyAlignment="1">
      <alignment horizontal="center" wrapText="1"/>
    </xf>
    <xf numFmtId="0" fontId="10" fillId="0" borderId="3" xfId="0" applyFont="1" applyBorder="1" applyAlignment="1">
      <alignment horizontal="center"/>
    </xf>
    <xf numFmtId="2" fontId="10" fillId="0" borderId="3" xfId="0" applyNumberFormat="1" applyFont="1" applyBorder="1" applyAlignment="1">
      <alignment horizontal="center"/>
    </xf>
    <xf numFmtId="0" fontId="9" fillId="0" borderId="0" xfId="0" applyFont="1"/>
    <xf numFmtId="0" fontId="9" fillId="0" borderId="0" xfId="0" applyFont="1" applyAlignment="1">
      <alignment horizontal="left" vertical="center" wrapText="1"/>
    </xf>
    <xf numFmtId="0" fontId="9" fillId="0" borderId="0" xfId="0" applyFont="1" applyAlignment="1">
      <alignment horizontal="center" vertical="center" wrapText="1"/>
    </xf>
    <xf numFmtId="0" fontId="12" fillId="10"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left" wrapText="1"/>
    </xf>
    <xf numFmtId="0" fontId="9" fillId="0" borderId="3" xfId="0" applyFont="1" applyBorder="1" applyAlignment="1">
      <alignment horizontal="left"/>
    </xf>
    <xf numFmtId="0" fontId="12" fillId="9" borderId="3" xfId="0" applyFont="1" applyFill="1" applyBorder="1" applyAlignment="1">
      <alignment horizontal="center"/>
    </xf>
    <xf numFmtId="0" fontId="5" fillId="0" borderId="3" xfId="0" applyFont="1" applyBorder="1" applyAlignment="1">
      <alignment horizontal="left" wrapText="1"/>
    </xf>
    <xf numFmtId="164" fontId="5" fillId="0" borderId="3" xfId="0" applyNumberFormat="1" applyFont="1" applyBorder="1" applyAlignment="1">
      <alignment horizontal="center" wrapText="1"/>
    </xf>
    <xf numFmtId="0" fontId="9" fillId="0" borderId="3" xfId="0" applyFont="1" applyBorder="1" applyAlignment="1">
      <alignment horizontal="center"/>
    </xf>
    <xf numFmtId="0" fontId="9" fillId="0" borderId="3" xfId="0" applyFont="1" applyBorder="1" applyAlignment="1">
      <alignment horizontal="center" wrapText="1"/>
    </xf>
    <xf numFmtId="9" fontId="9" fillId="0" borderId="3" xfId="0" applyNumberFormat="1" applyFont="1" applyBorder="1" applyAlignment="1">
      <alignment horizontal="center"/>
    </xf>
    <xf numFmtId="165" fontId="5" fillId="0" borderId="0" xfId="0" applyNumberFormat="1" applyFont="1"/>
    <xf numFmtId="166" fontId="5" fillId="0" borderId="3" xfId="0" applyNumberFormat="1" applyFont="1" applyBorder="1" applyAlignment="1">
      <alignment horizontal="center"/>
    </xf>
    <xf numFmtId="166" fontId="5" fillId="0" borderId="3" xfId="0" applyNumberFormat="1" applyFont="1" applyBorder="1" applyAlignment="1">
      <alignment horizontal="center" wrapText="1"/>
    </xf>
    <xf numFmtId="0" fontId="6" fillId="0" borderId="3" xfId="0" applyFont="1" applyBorder="1" applyAlignment="1">
      <alignment horizontal="left" wrapText="1"/>
    </xf>
    <xf numFmtId="0" fontId="12" fillId="0" borderId="3" xfId="0" applyFont="1" applyBorder="1" applyAlignment="1">
      <alignment horizontal="left" wrapText="1"/>
    </xf>
    <xf numFmtId="3" fontId="10" fillId="0" borderId="3" xfId="0" applyNumberFormat="1" applyFont="1" applyBorder="1" applyAlignment="1">
      <alignment horizontal="center" wrapText="1"/>
    </xf>
    <xf numFmtId="0" fontId="5" fillId="0" borderId="0" xfId="0" applyFont="1" applyAlignment="1">
      <alignment horizontal="left" vertical="center"/>
    </xf>
    <xf numFmtId="0" fontId="10" fillId="3" borderId="3" xfId="0" applyFont="1" applyFill="1" applyBorder="1" applyAlignment="1">
      <alignment horizontal="left"/>
    </xf>
    <xf numFmtId="0" fontId="10" fillId="3" borderId="3" xfId="0" applyFont="1" applyFill="1" applyBorder="1" applyAlignment="1">
      <alignment wrapText="1"/>
    </xf>
    <xf numFmtId="0" fontId="10" fillId="0" borderId="3" xfId="0" applyFont="1" applyBorder="1" applyAlignment="1">
      <alignment horizontal="left" wrapText="1"/>
    </xf>
    <xf numFmtId="10" fontId="10" fillId="3" borderId="3" xfId="0" applyNumberFormat="1" applyFont="1" applyFill="1" applyBorder="1" applyAlignment="1">
      <alignment horizontal="left" wrapText="1"/>
    </xf>
    <xf numFmtId="2" fontId="9" fillId="0" borderId="3" xfId="0" applyNumberFormat="1" applyFont="1" applyBorder="1" applyAlignment="1">
      <alignment horizontal="center"/>
    </xf>
    <xf numFmtId="0" fontId="15" fillId="0" borderId="0" xfId="0" applyFont="1"/>
    <xf numFmtId="0" fontId="15" fillId="0" borderId="0" xfId="0" applyFont="1" applyAlignment="1">
      <alignment wrapText="1"/>
    </xf>
    <xf numFmtId="3" fontId="5" fillId="0" borderId="0" xfId="0" applyNumberFormat="1" applyFont="1" applyAlignment="1">
      <alignment horizontal="center" vertical="center" wrapText="1"/>
    </xf>
    <xf numFmtId="3" fontId="5" fillId="0" borderId="0" xfId="0" applyNumberFormat="1" applyFont="1" applyAlignment="1">
      <alignment horizontal="right"/>
    </xf>
    <xf numFmtId="3" fontId="5" fillId="0" borderId="0" xfId="0" applyNumberFormat="1" applyFont="1" applyAlignment="1">
      <alignment horizontal="left" vertical="center" wrapText="1"/>
    </xf>
    <xf numFmtId="3" fontId="14" fillId="0" borderId="0" xfId="0" applyNumberFormat="1" applyFont="1" applyAlignment="1">
      <alignment horizontal="center" vertical="center"/>
    </xf>
    <xf numFmtId="2" fontId="5" fillId="0" borderId="3" xfId="0" applyNumberFormat="1" applyFont="1" applyBorder="1" applyAlignment="1">
      <alignment horizontal="center" vertical="center"/>
    </xf>
    <xf numFmtId="0" fontId="5" fillId="0" borderId="3" xfId="0" applyFont="1" applyBorder="1" applyAlignment="1">
      <alignment horizontal="left"/>
    </xf>
    <xf numFmtId="9" fontId="10" fillId="0" borderId="3" xfId="0" applyNumberFormat="1" applyFont="1" applyBorder="1" applyAlignment="1">
      <alignment horizontal="center"/>
    </xf>
    <xf numFmtId="0" fontId="10" fillId="0" borderId="3" xfId="0" applyFont="1" applyBorder="1" applyAlignment="1">
      <alignment horizontal="left" vertical="center" wrapText="1"/>
    </xf>
    <xf numFmtId="9" fontId="10" fillId="0" borderId="3" xfId="0" applyNumberFormat="1" applyFont="1" applyBorder="1" applyAlignment="1">
      <alignment horizontal="center" wrapText="1"/>
    </xf>
    <xf numFmtId="3" fontId="10" fillId="0" borderId="3" xfId="0" applyNumberFormat="1" applyFont="1" applyBorder="1" applyAlignment="1">
      <alignment horizontal="center"/>
    </xf>
    <xf numFmtId="0" fontId="10" fillId="0" borderId="3" xfId="0" applyFont="1" applyBorder="1" applyAlignment="1">
      <alignment horizontal="center" wrapText="1"/>
    </xf>
    <xf numFmtId="2" fontId="10" fillId="0" borderId="3" xfId="0" applyNumberFormat="1" applyFont="1" applyBorder="1" applyAlignment="1">
      <alignment horizontal="center" wrapText="1"/>
    </xf>
    <xf numFmtId="9" fontId="10" fillId="0" borderId="3" xfId="4" applyFont="1" applyFill="1" applyBorder="1" applyAlignment="1">
      <alignment horizontal="center"/>
    </xf>
    <xf numFmtId="10" fontId="10" fillId="0" borderId="3" xfId="0" applyNumberFormat="1" applyFont="1" applyBorder="1" applyAlignment="1">
      <alignment horizontal="center" wrapText="1"/>
    </xf>
    <xf numFmtId="10" fontId="10" fillId="0" borderId="3" xfId="0" applyNumberFormat="1" applyFont="1" applyBorder="1" applyAlignment="1">
      <alignment horizontal="center"/>
    </xf>
    <xf numFmtId="2" fontId="5" fillId="11" borderId="3" xfId="0" applyNumberFormat="1" applyFont="1" applyFill="1" applyBorder="1" applyAlignment="1">
      <alignment horizontal="center"/>
    </xf>
    <xf numFmtId="9" fontId="10" fillId="0" borderId="10" xfId="4" applyFont="1" applyBorder="1" applyAlignment="1">
      <alignment horizontal="center" wrapText="1"/>
    </xf>
    <xf numFmtId="9" fontId="10" fillId="0" borderId="10" xfId="2" applyNumberFormat="1" applyFont="1" applyBorder="1" applyAlignment="1">
      <alignment horizontal="center" wrapText="1"/>
    </xf>
    <xf numFmtId="9" fontId="10" fillId="0" borderId="10" xfId="2" applyNumberFormat="1" applyFont="1" applyBorder="1" applyAlignment="1">
      <alignment horizontal="center"/>
    </xf>
    <xf numFmtId="9" fontId="10" fillId="0" borderId="10" xfId="0" applyNumberFormat="1" applyFont="1" applyBorder="1" applyAlignment="1">
      <alignment horizontal="center"/>
    </xf>
    <xf numFmtId="9" fontId="10" fillId="0" borderId="10" xfId="0" applyNumberFormat="1" applyFont="1" applyBorder="1" applyAlignment="1">
      <alignment horizontal="center" wrapText="1"/>
    </xf>
    <xf numFmtId="167" fontId="10" fillId="0" borderId="3" xfId="0" applyNumberFormat="1" applyFont="1" applyBorder="1" applyAlignment="1">
      <alignment horizontal="center"/>
    </xf>
    <xf numFmtId="0" fontId="12" fillId="11" borderId="11" xfId="0" applyFont="1" applyFill="1" applyBorder="1" applyAlignment="1">
      <alignment horizontal="center" vertical="center" wrapText="1"/>
    </xf>
    <xf numFmtId="0" fontId="12" fillId="11" borderId="11" xfId="0" applyFont="1" applyFill="1" applyBorder="1" applyAlignment="1">
      <alignment horizontal="center"/>
    </xf>
    <xf numFmtId="0" fontId="6" fillId="11" borderId="11" xfId="0" applyFont="1" applyFill="1" applyBorder="1" applyAlignment="1">
      <alignment horizontal="center"/>
    </xf>
    <xf numFmtId="20" fontId="15" fillId="0" borderId="0" xfId="0" applyNumberFormat="1" applyFont="1" applyAlignment="1">
      <alignment wrapText="1"/>
    </xf>
    <xf numFmtId="10" fontId="5" fillId="0" borderId="0" xfId="0" applyNumberFormat="1" applyFont="1"/>
    <xf numFmtId="1" fontId="5" fillId="0" borderId="3" xfId="0" applyNumberFormat="1" applyFont="1" applyBorder="1" applyAlignment="1">
      <alignment horizontal="center"/>
    </xf>
    <xf numFmtId="1" fontId="10" fillId="0" borderId="3" xfId="0" applyNumberFormat="1" applyFont="1" applyBorder="1" applyAlignment="1">
      <alignment horizontal="center"/>
    </xf>
    <xf numFmtId="0" fontId="13" fillId="6" borderId="3" xfId="0" applyFont="1" applyFill="1" applyBorder="1" applyAlignment="1">
      <alignment horizontal="center" vertical="center" wrapText="1"/>
    </xf>
    <xf numFmtId="0" fontId="18" fillId="0" borderId="0" xfId="0" applyFont="1"/>
    <xf numFmtId="0" fontId="18" fillId="0" borderId="0" xfId="0" applyFont="1" applyAlignment="1">
      <alignment horizontal="center" vertical="center"/>
    </xf>
    <xf numFmtId="0" fontId="18" fillId="0" borderId="0" xfId="0" applyFont="1" applyAlignment="1">
      <alignment horizontal="center" vertical="center" wrapText="1"/>
    </xf>
    <xf numFmtId="0" fontId="5" fillId="0" borderId="0" xfId="0" applyFont="1" applyAlignment="1">
      <alignment horizontal="right" vertical="center"/>
    </xf>
    <xf numFmtId="164" fontId="5" fillId="3" borderId="3" xfId="0" applyNumberFormat="1" applyFont="1" applyFill="1" applyBorder="1" applyAlignment="1">
      <alignment horizontal="center" wrapText="1"/>
    </xf>
    <xf numFmtId="0" fontId="5" fillId="3" borderId="3" xfId="0" applyFont="1" applyFill="1" applyBorder="1" applyAlignment="1">
      <alignment horizontal="center" wrapText="1"/>
    </xf>
    <xf numFmtId="0" fontId="19" fillId="0" borderId="0" xfId="0" applyFont="1" applyAlignment="1">
      <alignment horizontal="left" vertical="center"/>
    </xf>
    <xf numFmtId="0" fontId="5" fillId="4" borderId="10" xfId="0" applyFont="1" applyFill="1" applyBorder="1" applyAlignment="1">
      <alignment horizontal="center" wrapText="1"/>
    </xf>
    <xf numFmtId="0" fontId="5" fillId="0" borderId="10" xfId="0" applyFont="1" applyBorder="1" applyAlignment="1">
      <alignment horizontal="center" wrapText="1"/>
    </xf>
    <xf numFmtId="0" fontId="13" fillId="7" borderId="3" xfId="0" applyFont="1" applyFill="1" applyBorder="1" applyAlignment="1">
      <alignment horizontal="center" vertical="center"/>
    </xf>
    <xf numFmtId="0" fontId="13" fillId="7" borderId="3"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3" fontId="5" fillId="0" borderId="10" xfId="0" applyNumberFormat="1" applyFont="1" applyBorder="1" applyAlignment="1">
      <alignment horizontal="center"/>
    </xf>
    <xf numFmtId="3" fontId="5" fillId="0" borderId="18" xfId="0" applyNumberFormat="1" applyFont="1" applyBorder="1" applyAlignment="1">
      <alignment horizontal="center"/>
    </xf>
    <xf numFmtId="166" fontId="5" fillId="0" borderId="10" xfId="0" applyNumberFormat="1" applyFont="1" applyBorder="1" applyAlignment="1">
      <alignment horizontal="center"/>
    </xf>
    <xf numFmtId="4" fontId="5" fillId="0" borderId="10" xfId="0" applyNumberFormat="1" applyFont="1" applyBorder="1" applyAlignment="1">
      <alignment horizontal="center"/>
    </xf>
    <xf numFmtId="10" fontId="5" fillId="0" borderId="10" xfId="0" applyNumberFormat="1" applyFont="1" applyBorder="1" applyAlignment="1">
      <alignment horizontal="center"/>
    </xf>
    <xf numFmtId="3" fontId="5" fillId="3" borderId="10" xfId="0" applyNumberFormat="1" applyFont="1" applyFill="1" applyBorder="1" applyAlignment="1">
      <alignment horizontal="center"/>
    </xf>
    <xf numFmtId="9" fontId="5" fillId="0" borderId="10" xfId="0" applyNumberFormat="1" applyFont="1" applyBorder="1" applyAlignment="1">
      <alignment horizontal="center"/>
    </xf>
    <xf numFmtId="0" fontId="13" fillId="6" borderId="19" xfId="1" applyFont="1" applyFill="1" applyBorder="1" applyAlignment="1">
      <alignment horizontal="center" vertical="center" wrapText="1"/>
    </xf>
    <xf numFmtId="0" fontId="5" fillId="0" borderId="10" xfId="0" applyFont="1" applyBorder="1" applyAlignment="1">
      <alignment horizontal="left"/>
    </xf>
    <xf numFmtId="0" fontId="5" fillId="0" borderId="18" xfId="0" applyFont="1" applyBorder="1" applyAlignment="1">
      <alignment horizontal="left"/>
    </xf>
    <xf numFmtId="0" fontId="5" fillId="0" borderId="10" xfId="0" applyFont="1" applyBorder="1" applyAlignment="1">
      <alignment wrapText="1"/>
    </xf>
    <xf numFmtId="0" fontId="5" fillId="0" borderId="10" xfId="0" applyFont="1" applyBorder="1"/>
    <xf numFmtId="0" fontId="5" fillId="0" borderId="18" xfId="0" applyFont="1" applyBorder="1"/>
    <xf numFmtId="0" fontId="5" fillId="0" borderId="12" xfId="0" applyFont="1" applyBorder="1" applyAlignment="1">
      <alignment wrapText="1"/>
    </xf>
    <xf numFmtId="0" fontId="5" fillId="0" borderId="18" xfId="0" applyFont="1" applyBorder="1" applyAlignment="1">
      <alignment wrapText="1"/>
    </xf>
    <xf numFmtId="0" fontId="5" fillId="0" borderId="10" xfId="0" applyFont="1" applyBorder="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5" fillId="0" borderId="7" xfId="0" applyFont="1" applyBorder="1" applyAlignment="1">
      <alignment horizontal="left" wrapText="1"/>
    </xf>
    <xf numFmtId="0" fontId="5" fillId="0" borderId="3" xfId="0" applyFont="1" applyBorder="1"/>
    <xf numFmtId="2" fontId="5" fillId="11" borderId="3" xfId="0" applyNumberFormat="1" applyFont="1" applyFill="1" applyBorder="1" applyAlignment="1">
      <alignment horizontal="center" wrapText="1"/>
    </xf>
    <xf numFmtId="167" fontId="10" fillId="0" borderId="3" xfId="0" applyNumberFormat="1" applyFont="1" applyBorder="1" applyAlignment="1">
      <alignment horizontal="center" wrapText="1"/>
    </xf>
    <xf numFmtId="0" fontId="5" fillId="0" borderId="12" xfId="0" applyFont="1" applyBorder="1" applyAlignment="1">
      <alignment horizontal="left" wrapText="1"/>
    </xf>
    <xf numFmtId="166" fontId="10" fillId="0" borderId="3" xfId="0" applyNumberFormat="1" applyFont="1" applyBorder="1" applyAlignment="1">
      <alignment horizontal="center" wrapText="1"/>
    </xf>
    <xf numFmtId="166" fontId="10" fillId="0" borderId="3" xfId="0" applyNumberFormat="1" applyFont="1" applyBorder="1" applyAlignment="1">
      <alignment horizontal="center"/>
    </xf>
    <xf numFmtId="0" fontId="10" fillId="0" borderId="11" xfId="0" applyFont="1" applyBorder="1" applyAlignment="1">
      <alignmen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6" fillId="0" borderId="0" xfId="0" applyFont="1" applyAlignment="1">
      <alignment horizontal="left" vertical="center"/>
    </xf>
    <xf numFmtId="0" fontId="10" fillId="0" borderId="4" xfId="0" applyFont="1" applyBorder="1" applyAlignment="1">
      <alignment wrapText="1"/>
    </xf>
    <xf numFmtId="0" fontId="5" fillId="0" borderId="0" xfId="0" applyFont="1" applyAlignment="1">
      <alignment horizontal="left" wrapText="1"/>
    </xf>
    <xf numFmtId="0" fontId="0" fillId="11" borderId="3" xfId="0" applyFill="1" applyBorder="1" applyAlignment="1">
      <alignment horizontal="left" vertical="center" wrapText="1"/>
    </xf>
    <xf numFmtId="0" fontId="10" fillId="0" borderId="7" xfId="0" applyFont="1" applyBorder="1" applyAlignment="1">
      <alignment horizontal="left" wrapText="1"/>
    </xf>
    <xf numFmtId="0" fontId="6" fillId="13" borderId="8" xfId="5" applyFont="1" applyFill="1" applyBorder="1" applyAlignment="1">
      <alignment horizontal="center" vertical="center" wrapText="1"/>
    </xf>
    <xf numFmtId="0" fontId="6" fillId="13" borderId="8" xfId="5" applyFont="1" applyFill="1" applyBorder="1" applyAlignment="1">
      <alignment horizontal="center" vertical="center"/>
    </xf>
    <xf numFmtId="0" fontId="5" fillId="0" borderId="21" xfId="0" applyFont="1" applyBorder="1" applyAlignment="1">
      <alignment wrapText="1"/>
    </xf>
    <xf numFmtId="0" fontId="5" fillId="0" borderId="21" xfId="0" applyFont="1" applyBorder="1" applyAlignment="1">
      <alignment horizontal="left"/>
    </xf>
    <xf numFmtId="3" fontId="5" fillId="0" borderId="21" xfId="0" applyNumberFormat="1" applyFont="1" applyBorder="1" applyAlignment="1">
      <alignment horizontal="center"/>
    </xf>
    <xf numFmtId="0" fontId="5" fillId="0" borderId="21" xfId="0" applyFont="1" applyBorder="1"/>
    <xf numFmtId="0" fontId="5" fillId="0" borderId="12" xfId="0" applyFont="1" applyBorder="1"/>
    <xf numFmtId="3" fontId="5" fillId="11" borderId="3" xfId="0" applyNumberFormat="1" applyFont="1" applyFill="1" applyBorder="1" applyAlignment="1">
      <alignment horizontal="center"/>
    </xf>
    <xf numFmtId="0" fontId="10" fillId="0" borderId="0" xfId="0" applyFont="1" applyAlignment="1">
      <alignment horizontal="left" vertical="center"/>
    </xf>
    <xf numFmtId="0" fontId="10" fillId="0" borderId="10" xfId="0" applyFont="1" applyBorder="1" applyAlignment="1">
      <alignment horizontal="center" wrapText="1"/>
    </xf>
    <xf numFmtId="2" fontId="10" fillId="0" borderId="10" xfId="0" applyNumberFormat="1" applyFont="1" applyBorder="1" applyAlignment="1">
      <alignment horizontal="center" wrapText="1"/>
    </xf>
    <xf numFmtId="2" fontId="5" fillId="0" borderId="10" xfId="0" applyNumberFormat="1" applyFont="1" applyBorder="1" applyAlignment="1">
      <alignment horizontal="center" wrapText="1"/>
    </xf>
    <xf numFmtId="10" fontId="5" fillId="0" borderId="18" xfId="0" applyNumberFormat="1" applyFont="1" applyBorder="1" applyAlignment="1">
      <alignment horizontal="center"/>
    </xf>
    <xf numFmtId="4" fontId="10" fillId="0" borderId="10" xfId="0" applyNumberFormat="1" applyFont="1" applyBorder="1" applyAlignment="1">
      <alignment horizontal="center" wrapText="1"/>
    </xf>
    <xf numFmtId="0" fontId="9" fillId="0" borderId="0" xfId="0" applyFont="1" applyAlignment="1">
      <alignment horizontal="center"/>
    </xf>
    <xf numFmtId="0" fontId="9" fillId="0" borderId="10" xfId="0" applyFont="1" applyBorder="1" applyAlignment="1">
      <alignment horizontal="center"/>
    </xf>
    <xf numFmtId="4" fontId="9" fillId="0" borderId="10" xfId="0" applyNumberFormat="1" applyFont="1" applyBorder="1" applyAlignment="1">
      <alignment horizontal="center"/>
    </xf>
    <xf numFmtId="0" fontId="5" fillId="0" borderId="21" xfId="0" applyFont="1" applyBorder="1" applyAlignment="1">
      <alignment horizontal="center"/>
    </xf>
    <xf numFmtId="2" fontId="5" fillId="0" borderId="18" xfId="0" applyNumberFormat="1" applyFont="1" applyBorder="1" applyAlignment="1">
      <alignment horizontal="center" wrapText="1"/>
    </xf>
    <xf numFmtId="0" fontId="5" fillId="0" borderId="7" xfId="0" applyFont="1" applyBorder="1" applyAlignment="1">
      <alignment wrapText="1"/>
    </xf>
    <xf numFmtId="0" fontId="5" fillId="0" borderId="7" xfId="0" applyFont="1" applyBorder="1" applyAlignment="1">
      <alignment horizontal="center" wrapText="1"/>
    </xf>
    <xf numFmtId="0" fontId="10" fillId="0" borderId="7" xfId="0" applyFont="1" applyBorder="1" applyAlignment="1">
      <alignment horizontal="center" wrapText="1"/>
    </xf>
    <xf numFmtId="0" fontId="10" fillId="0" borderId="23" xfId="0" applyFont="1" applyBorder="1" applyAlignment="1">
      <alignment horizontal="center" wrapText="1"/>
    </xf>
    <xf numFmtId="0" fontId="10" fillId="0" borderId="4" xfId="0" applyFont="1" applyBorder="1" applyAlignment="1">
      <alignment horizontal="center" wrapText="1"/>
    </xf>
    <xf numFmtId="2" fontId="5" fillId="0" borderId="4" xfId="0" applyNumberFormat="1" applyFont="1" applyBorder="1" applyAlignment="1">
      <alignment horizontal="center" wrapText="1"/>
    </xf>
    <xf numFmtId="2" fontId="10" fillId="0" borderId="4" xfId="0" applyNumberFormat="1" applyFont="1" applyBorder="1" applyAlignment="1">
      <alignment horizontal="center" wrapText="1"/>
    </xf>
    <xf numFmtId="2" fontId="10" fillId="3" borderId="4" xfId="0" applyNumberFormat="1" applyFont="1" applyFill="1" applyBorder="1" applyAlignment="1">
      <alignment horizontal="center" wrapText="1"/>
    </xf>
    <xf numFmtId="2" fontId="10" fillId="0" borderId="4" xfId="0" applyNumberFormat="1" applyFont="1" applyBorder="1" applyAlignment="1">
      <alignment horizontal="center"/>
    </xf>
    <xf numFmtId="0" fontId="22" fillId="0" borderId="0" xfId="0" applyFont="1" applyAlignment="1">
      <alignment horizontal="left" vertical="center" wrapText="1"/>
    </xf>
    <xf numFmtId="0" fontId="5" fillId="0" borderId="21" xfId="0" applyFont="1" applyBorder="1" applyAlignment="1">
      <alignment horizontal="left" wrapText="1"/>
    </xf>
    <xf numFmtId="9" fontId="5" fillId="0" borderId="21" xfId="0" applyNumberFormat="1" applyFont="1" applyBorder="1" applyAlignment="1">
      <alignment horizontal="center"/>
    </xf>
    <xf numFmtId="0" fontId="5" fillId="0" borderId="0" xfId="0" applyFont="1" applyAlignment="1">
      <alignment horizontal="left"/>
    </xf>
    <xf numFmtId="0" fontId="22" fillId="0" borderId="0" xfId="0" applyFont="1" applyAlignment="1">
      <alignment horizontal="left" vertical="center"/>
    </xf>
    <xf numFmtId="0" fontId="13" fillId="6" borderId="8" xfId="1" applyFont="1" applyFill="1" applyBorder="1" applyAlignment="1">
      <alignment horizontal="center" vertical="center" wrapText="1"/>
    </xf>
    <xf numFmtId="0" fontId="5" fillId="0" borderId="3" xfId="2" applyFont="1" applyBorder="1" applyAlignment="1">
      <alignment horizontal="left" wrapText="1"/>
    </xf>
    <xf numFmtId="166" fontId="5" fillId="0" borderId="3" xfId="2" applyNumberFormat="1" applyFont="1" applyFill="1" applyBorder="1" applyAlignment="1">
      <alignment horizontal="center" wrapText="1"/>
    </xf>
    <xf numFmtId="166" fontId="5" fillId="0" borderId="3" xfId="2" applyNumberFormat="1" applyFont="1" applyFill="1" applyBorder="1" applyAlignment="1">
      <alignment horizontal="center"/>
    </xf>
    <xf numFmtId="0" fontId="9" fillId="0" borderId="18" xfId="0" applyFont="1" applyBorder="1" applyAlignment="1">
      <alignment horizontal="center"/>
    </xf>
    <xf numFmtId="0" fontId="9" fillId="0" borderId="21" xfId="0" applyFont="1" applyBorder="1" applyAlignment="1">
      <alignment horizontal="center"/>
    </xf>
    <xf numFmtId="0" fontId="5" fillId="0" borderId="7" xfId="0" applyFont="1" applyBorder="1" applyAlignment="1">
      <alignment horizontal="left" vertical="center" wrapText="1"/>
    </xf>
    <xf numFmtId="0" fontId="5" fillId="0" borderId="7" xfId="0" applyFont="1" applyBorder="1" applyAlignment="1">
      <alignment horizontal="center"/>
    </xf>
    <xf numFmtId="0" fontId="5" fillId="0" borderId="11" xfId="0" applyFont="1" applyBorder="1" applyAlignment="1">
      <alignment wrapText="1"/>
    </xf>
    <xf numFmtId="2" fontId="5" fillId="0" borderId="11" xfId="0" applyNumberFormat="1" applyFont="1" applyBorder="1" applyAlignment="1">
      <alignment horizontal="center" wrapText="1"/>
    </xf>
    <xf numFmtId="2" fontId="10" fillId="0" borderId="11" xfId="0" applyNumberFormat="1" applyFont="1" applyBorder="1" applyAlignment="1">
      <alignment horizontal="center" wrapText="1"/>
    </xf>
    <xf numFmtId="2" fontId="10" fillId="0" borderId="25" xfId="0" applyNumberFormat="1" applyFont="1" applyBorder="1" applyAlignment="1">
      <alignment horizontal="center" wrapText="1"/>
    </xf>
    <xf numFmtId="2" fontId="10" fillId="0" borderId="18" xfId="0" applyNumberFormat="1" applyFont="1" applyBorder="1" applyAlignment="1">
      <alignment horizontal="center" wrapText="1"/>
    </xf>
    <xf numFmtId="0" fontId="10" fillId="3" borderId="7" xfId="0" applyFont="1" applyFill="1" applyBorder="1" applyAlignment="1">
      <alignment horizontal="left"/>
    </xf>
    <xf numFmtId="0" fontId="10" fillId="3" borderId="7" xfId="0" applyFont="1" applyFill="1" applyBorder="1" applyAlignment="1">
      <alignment wrapText="1"/>
    </xf>
    <xf numFmtId="2" fontId="10" fillId="0" borderId="7" xfId="0" applyNumberFormat="1" applyFont="1" applyBorder="1" applyAlignment="1">
      <alignment horizontal="center" wrapText="1"/>
    </xf>
    <xf numFmtId="2" fontId="10" fillId="0" borderId="23" xfId="0" applyNumberFormat="1"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horizontal="left" vertical="center" wrapText="1"/>
    </xf>
    <xf numFmtId="0" fontId="5" fillId="0" borderId="18" xfId="0" applyFont="1" applyBorder="1" applyAlignment="1">
      <alignment horizontal="left" wrapText="1"/>
    </xf>
    <xf numFmtId="0" fontId="5" fillId="0" borderId="23" xfId="0" applyFont="1" applyBorder="1" applyAlignment="1">
      <alignment wrapText="1"/>
    </xf>
    <xf numFmtId="166" fontId="5" fillId="0" borderId="3" xfId="2" applyNumberFormat="1" applyFont="1" applyBorder="1" applyAlignment="1">
      <alignment horizontal="center"/>
    </xf>
    <xf numFmtId="9" fontId="10" fillId="0" borderId="3" xfId="4" applyFont="1" applyBorder="1" applyAlignment="1">
      <alignment horizontal="center"/>
    </xf>
    <xf numFmtId="3" fontId="10" fillId="3" borderId="3" xfId="0" applyNumberFormat="1" applyFont="1" applyFill="1" applyBorder="1" applyAlignment="1">
      <alignment horizontal="center"/>
    </xf>
    <xf numFmtId="0" fontId="5" fillId="0" borderId="11" xfId="0" applyFont="1" applyBorder="1" applyAlignment="1">
      <alignment horizontal="left" wrapText="1"/>
    </xf>
    <xf numFmtId="0" fontId="5" fillId="0" borderId="7" xfId="0" applyFont="1" applyBorder="1" applyAlignment="1">
      <alignment horizontal="left" vertical="center"/>
    </xf>
    <xf numFmtId="0" fontId="5" fillId="0" borderId="23" xfId="3" applyFont="1" applyFill="1" applyBorder="1" applyAlignment="1">
      <alignment horizontal="left" vertical="center" wrapText="1"/>
    </xf>
    <xf numFmtId="0" fontId="5" fillId="0" borderId="7" xfId="3" applyFont="1" applyFill="1" applyBorder="1" applyAlignment="1">
      <alignment horizontal="left" vertical="center" wrapText="1"/>
    </xf>
    <xf numFmtId="0" fontId="5" fillId="11" borderId="3" xfId="0" applyFont="1" applyFill="1" applyBorder="1" applyAlignment="1">
      <alignment horizontal="left" wrapText="1"/>
    </xf>
    <xf numFmtId="3" fontId="5" fillId="11" borderId="3" xfId="0" applyNumberFormat="1" applyFont="1" applyFill="1" applyBorder="1" applyAlignment="1">
      <alignment horizontal="center" wrapText="1"/>
    </xf>
    <xf numFmtId="0" fontId="12" fillId="11" borderId="11" xfId="0" applyFont="1" applyFill="1" applyBorder="1" applyAlignment="1">
      <alignment horizontal="center" vertical="top" wrapText="1"/>
    </xf>
    <xf numFmtId="0" fontId="12" fillId="11" borderId="11" xfId="0" applyFont="1" applyFill="1" applyBorder="1" applyAlignment="1">
      <alignment horizontal="center" vertical="top"/>
    </xf>
    <xf numFmtId="0" fontId="6" fillId="11" borderId="11" xfId="0" applyFont="1" applyFill="1" applyBorder="1" applyAlignment="1">
      <alignment horizontal="center" vertical="top"/>
    </xf>
    <xf numFmtId="1" fontId="5" fillId="0" borderId="3" xfId="0" applyNumberFormat="1" applyFont="1" applyBorder="1" applyAlignment="1">
      <alignment horizontal="center" vertical="top" wrapText="1"/>
    </xf>
    <xf numFmtId="1" fontId="5" fillId="0" borderId="3" xfId="0" applyNumberFormat="1" applyFont="1" applyBorder="1" applyAlignment="1">
      <alignment horizontal="center" vertical="top"/>
    </xf>
    <xf numFmtId="0" fontId="13" fillId="6" borderId="3" xfId="0" applyFont="1" applyFill="1" applyBorder="1" applyAlignment="1">
      <alignment horizontal="center" vertical="center"/>
    </xf>
    <xf numFmtId="0" fontId="9" fillId="0" borderId="11" xfId="0" applyFont="1" applyBorder="1" applyAlignment="1">
      <alignment horizontal="left" vertical="center" wrapText="1"/>
    </xf>
    <xf numFmtId="3" fontId="10" fillId="11" borderId="3" xfId="0" applyNumberFormat="1" applyFont="1" applyFill="1" applyBorder="1" applyAlignment="1">
      <alignment horizontal="center" wrapText="1"/>
    </xf>
    <xf numFmtId="3" fontId="10" fillId="11" borderId="3" xfId="0" applyNumberFormat="1" applyFont="1" applyFill="1" applyBorder="1" applyAlignment="1">
      <alignment horizontal="center"/>
    </xf>
    <xf numFmtId="0" fontId="6" fillId="11" borderId="3" xfId="0" applyFont="1" applyFill="1" applyBorder="1" applyAlignment="1">
      <alignment horizontal="center"/>
    </xf>
    <xf numFmtId="0" fontId="10" fillId="0" borderId="3" xfId="0" applyFont="1" applyBorder="1"/>
    <xf numFmtId="0" fontId="8" fillId="0" borderId="0" xfId="0" applyFont="1" applyAlignment="1">
      <alignment horizontal="left" wrapText="1"/>
    </xf>
    <xf numFmtId="0" fontId="23" fillId="0" borderId="0" xfId="0" applyFont="1"/>
    <xf numFmtId="0" fontId="13" fillId="0" borderId="11" xfId="0" applyFont="1" applyBorder="1" applyAlignment="1">
      <alignment horizontal="left" vertical="center" wrapText="1"/>
    </xf>
    <xf numFmtId="0" fontId="12" fillId="0" borderId="11" xfId="0" applyFont="1" applyBorder="1" applyAlignment="1">
      <alignment horizontal="left" vertical="center" wrapText="1"/>
    </xf>
    <xf numFmtId="0" fontId="5" fillId="0" borderId="11" xfId="0" applyFont="1" applyBorder="1" applyAlignment="1">
      <alignment horizontal="left" vertical="top" wrapText="1"/>
    </xf>
    <xf numFmtId="0" fontId="9" fillId="0" borderId="4" xfId="0" applyFont="1" applyBorder="1" applyAlignment="1">
      <alignment horizontal="left" vertical="center" wrapText="1"/>
    </xf>
    <xf numFmtId="0" fontId="12" fillId="11" borderId="14" xfId="0" applyFont="1" applyFill="1" applyBorder="1" applyAlignment="1">
      <alignment horizontal="center" vertical="center" wrapText="1"/>
    </xf>
    <xf numFmtId="0" fontId="12" fillId="11" borderId="14" xfId="0" applyFont="1" applyFill="1" applyBorder="1" applyAlignment="1">
      <alignment horizontal="center"/>
    </xf>
    <xf numFmtId="0" fontId="6" fillId="11" borderId="14" xfId="0" applyFont="1" applyFill="1" applyBorder="1" applyAlignment="1">
      <alignment horizontal="center"/>
    </xf>
    <xf numFmtId="0" fontId="9" fillId="0" borderId="7" xfId="0" applyFont="1" applyBorder="1" applyAlignment="1">
      <alignment horizontal="left" vertical="center" wrapText="1"/>
    </xf>
    <xf numFmtId="0" fontId="5" fillId="0" borderId="3" xfId="0" applyFont="1" applyBorder="1" applyAlignment="1">
      <alignment vertical="center" wrapText="1"/>
    </xf>
    <xf numFmtId="0" fontId="9" fillId="0" borderId="11" xfId="0" applyFont="1" applyBorder="1" applyAlignment="1">
      <alignment horizontal="center" wrapText="1"/>
    </xf>
    <xf numFmtId="0" fontId="5" fillId="0" borderId="11" xfId="0" applyFont="1" applyBorder="1" applyAlignment="1">
      <alignment horizontal="center" wrapText="1"/>
    </xf>
    <xf numFmtId="3" fontId="5" fillId="0" borderId="11" xfId="0" applyNumberFormat="1" applyFont="1" applyBorder="1" applyAlignment="1">
      <alignment horizontal="center" wrapText="1"/>
    </xf>
    <xf numFmtId="0" fontId="10" fillId="0" borderId="11" xfId="0" applyFont="1" applyBorder="1" applyAlignment="1">
      <alignment horizontal="left" wrapText="1"/>
    </xf>
    <xf numFmtId="3" fontId="10" fillId="0" borderId="11" xfId="0" applyNumberFormat="1" applyFont="1" applyBorder="1" applyAlignment="1">
      <alignment horizontal="left" wrapText="1"/>
    </xf>
    <xf numFmtId="0" fontId="12" fillId="10" borderId="7" xfId="0" applyFont="1" applyFill="1" applyBorder="1" applyAlignment="1">
      <alignment horizontal="center" vertical="center" wrapText="1"/>
    </xf>
    <xf numFmtId="0" fontId="6" fillId="7" borderId="7" xfId="0" applyFont="1" applyFill="1" applyBorder="1" applyAlignment="1">
      <alignment horizontal="center" vertical="center"/>
    </xf>
    <xf numFmtId="0" fontId="13" fillId="6" borderId="21" xfId="0" applyFont="1" applyFill="1" applyBorder="1" applyAlignment="1">
      <alignment horizontal="center" wrapText="1"/>
    </xf>
    <xf numFmtId="0" fontId="12" fillId="6" borderId="21" xfId="0" applyFont="1" applyFill="1" applyBorder="1" applyAlignment="1">
      <alignment horizontal="center" wrapText="1"/>
    </xf>
    <xf numFmtId="3" fontId="16" fillId="0" borderId="0" xfId="0" applyNumberFormat="1" applyFont="1"/>
    <xf numFmtId="0" fontId="5" fillId="0" borderId="11" xfId="0" applyFont="1" applyBorder="1" applyAlignment="1">
      <alignment horizontal="center" vertical="top" wrapText="1"/>
    </xf>
    <xf numFmtId="3" fontId="26" fillId="0" borderId="3" xfId="0" applyNumberFormat="1" applyFont="1" applyBorder="1" applyAlignment="1">
      <alignment horizontal="left" wrapText="1"/>
    </xf>
    <xf numFmtId="0" fontId="26" fillId="0" borderId="3" xfId="0" applyFont="1" applyBorder="1" applyAlignment="1">
      <alignment horizontal="left" wrapText="1"/>
    </xf>
    <xf numFmtId="0" fontId="26" fillId="0" borderId="11" xfId="0" applyFont="1" applyBorder="1" applyAlignment="1">
      <alignment horizontal="left" wrapText="1"/>
    </xf>
    <xf numFmtId="0" fontId="7" fillId="2" borderId="3" xfId="1" applyFont="1" applyBorder="1" applyAlignment="1">
      <alignment horizontal="left" vertical="center"/>
    </xf>
    <xf numFmtId="0" fontId="0" fillId="0" borderId="3" xfId="0" applyBorder="1"/>
    <xf numFmtId="0" fontId="5" fillId="0" borderId="3" xfId="0" applyFont="1" applyBorder="1" applyAlignment="1">
      <alignment horizontal="left" wrapText="1"/>
    </xf>
    <xf numFmtId="0" fontId="24" fillId="2" borderId="3" xfId="1" applyFont="1" applyBorder="1" applyAlignment="1">
      <alignment horizontal="left" vertical="center" wrapText="1"/>
    </xf>
    <xf numFmtId="0" fontId="0" fillId="0" borderId="3" xfId="0" applyBorder="1" applyAlignment="1">
      <alignment horizontal="left" vertical="center" wrapText="1"/>
    </xf>
    <xf numFmtId="0" fontId="7" fillId="2" borderId="3" xfId="1" applyFont="1" applyBorder="1" applyAlignment="1">
      <alignment horizontal="left" vertical="center" wrapText="1"/>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3" xfId="3" applyFont="1" applyFill="1" applyBorder="1" applyAlignment="1">
      <alignment horizontal="left" vertical="center" wrapText="1"/>
    </xf>
    <xf numFmtId="0" fontId="5" fillId="0" borderId="0" xfId="0" applyFont="1" applyAlignment="1">
      <alignment horizontal="left" vertical="center" wrapText="1"/>
    </xf>
    <xf numFmtId="0" fontId="9" fillId="0" borderId="9" xfId="0" applyFont="1" applyBorder="1" applyAlignment="1">
      <alignment horizontal="left" vertical="center" wrapText="1"/>
    </xf>
    <xf numFmtId="0" fontId="5" fillId="0" borderId="11" xfId="0" applyFont="1" applyBorder="1" applyAlignment="1">
      <alignment horizontal="left" vertical="center"/>
    </xf>
    <xf numFmtId="0" fontId="5" fillId="0" borderId="7" xfId="0" applyFont="1" applyBorder="1" applyAlignment="1">
      <alignment horizontal="left"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5" fillId="3" borderId="11"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left" vertical="center" wrapText="1"/>
    </xf>
    <xf numFmtId="0" fontId="0" fillId="0" borderId="7" xfId="0" applyBorder="1" applyAlignment="1">
      <alignment vertical="center"/>
    </xf>
    <xf numFmtId="0" fontId="10" fillId="0" borderId="0" xfId="0" applyFont="1" applyAlignment="1">
      <alignment wrapText="1"/>
    </xf>
    <xf numFmtId="0" fontId="10" fillId="0" borderId="0" xfId="0" applyFont="1"/>
    <xf numFmtId="0" fontId="7" fillId="8" borderId="5" xfId="0" applyFont="1" applyFill="1" applyBorder="1" applyAlignment="1">
      <alignment horizontal="left" vertical="center"/>
    </xf>
    <xf numFmtId="0" fontId="5" fillId="0" borderId="6" xfId="0" applyFont="1" applyBorder="1"/>
    <xf numFmtId="0" fontId="10" fillId="0" borderId="3" xfId="0" applyFont="1" applyBorder="1" applyAlignment="1">
      <alignment horizontal="left" wrapText="1"/>
    </xf>
    <xf numFmtId="0" fontId="10" fillId="0" borderId="25" xfId="0" applyFont="1" applyBorder="1" applyAlignment="1">
      <alignment horizontal="left" vertical="center" wrapText="1"/>
    </xf>
    <xf numFmtId="0" fontId="10" fillId="0" borderId="20" xfId="0" applyFont="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2" fillId="10" borderId="3" xfId="0" applyFont="1" applyFill="1" applyBorder="1" applyAlignment="1">
      <alignment horizontal="center" vertical="center"/>
    </xf>
    <xf numFmtId="0" fontId="5" fillId="7" borderId="3" xfId="0" applyFont="1" applyFill="1" applyBorder="1"/>
    <xf numFmtId="0" fontId="7" fillId="8" borderId="7" xfId="0" applyFont="1" applyFill="1" applyBorder="1" applyAlignment="1">
      <alignment horizontal="left" vertical="center"/>
    </xf>
    <xf numFmtId="0" fontId="5" fillId="0" borderId="7" xfId="0" applyFont="1" applyBorder="1"/>
    <xf numFmtId="0" fontId="9" fillId="0" borderId="3" xfId="0" applyFont="1" applyBorder="1" applyAlignment="1">
      <alignment horizontal="left" wrapText="1"/>
    </xf>
    <xf numFmtId="0" fontId="5" fillId="0" borderId="3" xfId="0" applyFont="1" applyBorder="1" applyAlignment="1">
      <alignment horizontal="left"/>
    </xf>
    <xf numFmtId="0" fontId="5" fillId="0" borderId="3" xfId="0" applyFont="1" applyBorder="1" applyAlignment="1">
      <alignment wrapText="1"/>
    </xf>
    <xf numFmtId="0" fontId="5" fillId="0" borderId="3" xfId="0" applyFont="1" applyBorder="1"/>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5" fillId="0" borderId="5" xfId="0" applyFont="1" applyBorder="1"/>
    <xf numFmtId="0" fontId="9" fillId="0" borderId="11" xfId="0" applyFont="1" applyBorder="1" applyAlignment="1">
      <alignment horizontal="left" vertical="center" wrapText="1"/>
    </xf>
    <xf numFmtId="0" fontId="5" fillId="0" borderId="7" xfId="0" applyFont="1" applyBorder="1" applyAlignment="1">
      <alignment horizontal="left" vertical="center" wrapText="1"/>
    </xf>
    <xf numFmtId="0" fontId="9" fillId="0" borderId="4" xfId="0" applyFont="1" applyBorder="1" applyAlignment="1">
      <alignment horizontal="left" wrapText="1"/>
    </xf>
    <xf numFmtId="0" fontId="5" fillId="0" borderId="6" xfId="0" applyFont="1" applyBorder="1" applyAlignment="1">
      <alignment horizontal="left"/>
    </xf>
    <xf numFmtId="0" fontId="10" fillId="0" borderId="3" xfId="0" applyFont="1" applyBorder="1" applyAlignment="1">
      <alignment horizontal="left"/>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3" borderId="11" xfId="0" applyFont="1" applyFill="1" applyBorder="1" applyAlignment="1">
      <alignment horizontal="left" wrapText="1"/>
    </xf>
    <xf numFmtId="0" fontId="5" fillId="0" borderId="23" xfId="0" applyFont="1" applyBorder="1" applyAlignment="1">
      <alignment horizontal="left" vertical="center" wrapText="1"/>
    </xf>
    <xf numFmtId="0" fontId="9" fillId="0" borderId="7" xfId="0" applyFont="1" applyBorder="1" applyAlignment="1">
      <alignment horizontal="left" vertical="center" wrapText="1"/>
    </xf>
    <xf numFmtId="0" fontId="10" fillId="0" borderId="4" xfId="0" applyFont="1" applyBorder="1" applyAlignment="1">
      <alignment horizontal="left" wrapText="1"/>
    </xf>
    <xf numFmtId="0" fontId="10" fillId="0" borderId="5" xfId="0" applyFont="1" applyBorder="1" applyAlignment="1">
      <alignment horizontal="left"/>
    </xf>
    <xf numFmtId="0" fontId="10" fillId="0" borderId="6" xfId="0" applyFont="1" applyBorder="1" applyAlignment="1">
      <alignment horizontal="left"/>
    </xf>
    <xf numFmtId="0" fontId="10" fillId="0" borderId="11" xfId="0" applyFont="1" applyBorder="1" applyAlignment="1">
      <alignment horizontal="left" wrapText="1"/>
    </xf>
    <xf numFmtId="0" fontId="10" fillId="0" borderId="11" xfId="0" applyFont="1" applyBorder="1" applyAlignment="1">
      <alignment horizontal="left"/>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7" xfId="0" applyFont="1" applyBorder="1" applyAlignment="1">
      <alignment horizontal="left"/>
    </xf>
    <xf numFmtId="0" fontId="0" fillId="0" borderId="26" xfId="0" applyBorder="1" applyAlignment="1">
      <alignment horizontal="left" vertical="center" wrapText="1"/>
    </xf>
    <xf numFmtId="0" fontId="9" fillId="0" borderId="11" xfId="0" applyFont="1" applyBorder="1" applyAlignment="1">
      <alignment horizontal="left" wrapText="1"/>
    </xf>
    <xf numFmtId="0" fontId="5" fillId="0" borderId="11" xfId="0" applyFont="1" applyBorder="1" applyAlignment="1">
      <alignment horizontal="left" wrapText="1"/>
    </xf>
    <xf numFmtId="0" fontId="10" fillId="0" borderId="11" xfId="3" applyFont="1" applyFill="1" applyBorder="1" applyAlignment="1">
      <alignment horizontal="left" wrapText="1"/>
    </xf>
    <xf numFmtId="0" fontId="10" fillId="0" borderId="14" xfId="0" applyFont="1" applyBorder="1" applyAlignment="1">
      <alignment horizontal="left" wrapText="1"/>
    </xf>
    <xf numFmtId="0" fontId="10" fillId="0" borderId="14" xfId="0" applyFont="1" applyBorder="1" applyAlignment="1">
      <alignment horizontal="left"/>
    </xf>
    <xf numFmtId="0" fontId="14" fillId="0" borderId="3" xfId="0" applyFont="1" applyBorder="1" applyAlignment="1">
      <alignment wrapText="1"/>
    </xf>
    <xf numFmtId="0" fontId="14" fillId="0" borderId="3" xfId="0" applyFont="1" applyBorder="1"/>
    <xf numFmtId="0" fontId="0" fillId="0" borderId="0" xfId="0" applyAlignment="1">
      <alignment horizontal="left" vertical="center" wrapText="1"/>
    </xf>
    <xf numFmtId="0" fontId="12" fillId="14" borderId="4" xfId="0" applyFont="1" applyFill="1" applyBorder="1" applyAlignment="1">
      <alignment horizontal="left" vertical="center" wrapText="1"/>
    </xf>
    <xf numFmtId="0" fontId="0" fillId="15" borderId="5" xfId="0" applyFill="1" applyBorder="1" applyAlignment="1">
      <alignment wrapText="1"/>
    </xf>
    <xf numFmtId="0" fontId="0" fillId="15" borderId="6" xfId="0" applyFill="1" applyBorder="1" applyAlignment="1">
      <alignment wrapText="1"/>
    </xf>
    <xf numFmtId="0" fontId="0" fillId="15" borderId="5" xfId="0" applyFill="1" applyBorder="1" applyAlignment="1">
      <alignment horizontal="left"/>
    </xf>
    <xf numFmtId="0" fontId="0" fillId="15" borderId="6" xfId="0" applyFill="1" applyBorder="1" applyAlignment="1">
      <alignment horizontal="left"/>
    </xf>
    <xf numFmtId="0" fontId="5" fillId="0" borderId="26" xfId="0" applyFont="1" applyBorder="1" applyAlignment="1">
      <alignment wrapText="1"/>
    </xf>
    <xf numFmtId="0" fontId="0" fillId="0" borderId="26" xfId="0" applyBorder="1" applyAlignment="1">
      <alignment wrapText="1"/>
    </xf>
    <xf numFmtId="0" fontId="13" fillId="14" borderId="4" xfId="0" applyFont="1" applyFill="1" applyBorder="1" applyAlignment="1">
      <alignment horizontal="left" vertical="center" wrapText="1"/>
    </xf>
    <xf numFmtId="0" fontId="14" fillId="15" borderId="5" xfId="0" applyFont="1" applyFill="1" applyBorder="1" applyAlignment="1">
      <alignment wrapText="1"/>
    </xf>
    <xf numFmtId="0" fontId="14" fillId="15" borderId="6" xfId="0" applyFont="1" applyFill="1" applyBorder="1" applyAlignment="1">
      <alignment wrapText="1"/>
    </xf>
    <xf numFmtId="0" fontId="12" fillId="10" borderId="7" xfId="0" applyFont="1" applyFill="1" applyBorder="1" applyAlignment="1">
      <alignment horizontal="center" vertical="center"/>
    </xf>
    <xf numFmtId="0" fontId="0" fillId="7" borderId="7" xfId="0" applyFill="1" applyBorder="1" applyAlignment="1">
      <alignment vertical="center"/>
    </xf>
    <xf numFmtId="0" fontId="14" fillId="0" borderId="3" xfId="0" applyFont="1" applyBorder="1" applyAlignment="1">
      <alignment horizontal="left"/>
    </xf>
    <xf numFmtId="0" fontId="14" fillId="0" borderId="5" xfId="0" applyFont="1" applyBorder="1" applyAlignment="1">
      <alignment horizontal="left"/>
    </xf>
    <xf numFmtId="0" fontId="14" fillId="0" borderId="5" xfId="0" applyFont="1" applyBorder="1" applyAlignment="1">
      <alignment horizontal="left" wrapText="1"/>
    </xf>
    <xf numFmtId="0" fontId="10" fillId="0" borderId="4" xfId="0" applyFont="1" applyBorder="1" applyAlignment="1">
      <alignment wrapText="1"/>
    </xf>
    <xf numFmtId="0" fontId="14" fillId="0" borderId="5" xfId="0" applyFont="1" applyBorder="1"/>
    <xf numFmtId="0" fontId="9" fillId="0" borderId="3" xfId="0" applyFont="1" applyBorder="1" applyAlignment="1">
      <alignment horizontal="left" vertical="center" wrapText="1"/>
    </xf>
    <xf numFmtId="0" fontId="0" fillId="0" borderId="3" xfId="0" applyBorder="1" applyAlignment="1">
      <alignment horizontal="left"/>
    </xf>
    <xf numFmtId="0" fontId="12" fillId="9" borderId="3" xfId="0" applyFont="1" applyFill="1" applyBorder="1" applyAlignment="1">
      <alignment horizontal="center"/>
    </xf>
    <xf numFmtId="0" fontId="0" fillId="0" borderId="3" xfId="0" applyBorder="1" applyAlignment="1">
      <alignment horizontal="center"/>
    </xf>
    <xf numFmtId="0" fontId="9" fillId="0" borderId="5" xfId="0" applyFont="1" applyBorder="1" applyAlignment="1">
      <alignment horizontal="left" wrapText="1"/>
    </xf>
    <xf numFmtId="0" fontId="9" fillId="0" borderId="6" xfId="0" applyFont="1" applyBorder="1" applyAlignment="1">
      <alignment horizontal="left" wrapText="1"/>
    </xf>
    <xf numFmtId="0" fontId="20" fillId="0" borderId="0" xfId="0" applyFont="1" applyAlignment="1">
      <alignment horizontal="left" vertical="center" wrapText="1"/>
    </xf>
    <xf numFmtId="0" fontId="0" fillId="0" borderId="26" xfId="0" applyBorder="1"/>
    <xf numFmtId="0" fontId="9" fillId="0" borderId="10" xfId="0" applyFont="1" applyBorder="1" applyAlignment="1">
      <alignment horizontal="left" wrapText="1"/>
    </xf>
    <xf numFmtId="0" fontId="10" fillId="0" borderId="10" xfId="0" applyFont="1" applyBorder="1" applyAlignment="1">
      <alignment horizontal="left" wrapText="1"/>
    </xf>
    <xf numFmtId="0" fontId="10" fillId="0" borderId="18" xfId="0" applyFont="1" applyBorder="1" applyAlignment="1">
      <alignment horizontal="left" wrapText="1"/>
    </xf>
    <xf numFmtId="0" fontId="5" fillId="0" borderId="10" xfId="0" applyFont="1" applyBorder="1" applyAlignment="1">
      <alignment horizontal="left" wrapText="1"/>
    </xf>
    <xf numFmtId="0" fontId="7" fillId="2" borderId="10" xfId="1" applyFont="1" applyBorder="1" applyAlignment="1">
      <alignment horizontal="left" wrapText="1"/>
    </xf>
    <xf numFmtId="0" fontId="7" fillId="2" borderId="18" xfId="1" applyFont="1" applyBorder="1" applyAlignment="1">
      <alignment horizontal="left" wrapText="1"/>
    </xf>
    <xf numFmtId="0" fontId="21" fillId="0" borderId="0" xfId="0" applyFont="1" applyAlignment="1">
      <alignment horizontal="left" vertical="center" wrapText="1"/>
    </xf>
    <xf numFmtId="0" fontId="7" fillId="2" borderId="25" xfId="1" applyFont="1" applyBorder="1" applyAlignment="1">
      <alignment horizontal="left" wrapText="1"/>
    </xf>
    <xf numFmtId="0" fontId="7" fillId="2" borderId="20" xfId="1" applyFont="1" applyBorder="1" applyAlignment="1">
      <alignment horizontal="left" wrapText="1"/>
    </xf>
    <xf numFmtId="0" fontId="7" fillId="2" borderId="24" xfId="1" applyFont="1" applyBorder="1" applyAlignment="1">
      <alignment horizontal="left" wrapText="1"/>
    </xf>
    <xf numFmtId="0" fontId="25" fillId="0" borderId="26" xfId="0" applyFont="1" applyBorder="1" applyAlignment="1">
      <alignment horizontal="left" vertical="center" wrapText="1"/>
    </xf>
    <xf numFmtId="2" fontId="10" fillId="0" borderId="10" xfId="0" applyNumberFormat="1" applyFont="1" applyBorder="1" applyAlignment="1">
      <alignment horizontal="center" wrapText="1"/>
    </xf>
    <xf numFmtId="0" fontId="6" fillId="0" borderId="10" xfId="0" applyFont="1" applyBorder="1" applyAlignment="1">
      <alignment wrapText="1"/>
    </xf>
    <xf numFmtId="0" fontId="5" fillId="0" borderId="10" xfId="0" applyFont="1" applyBorder="1" applyAlignment="1">
      <alignment wrapText="1"/>
    </xf>
    <xf numFmtId="0" fontId="6" fillId="0" borderId="7" xfId="0" applyFont="1" applyBorder="1" applyAlignment="1">
      <alignment wrapText="1"/>
    </xf>
    <xf numFmtId="0" fontId="10" fillId="0" borderId="12" xfId="0" applyFont="1" applyBorder="1" applyAlignment="1">
      <alignment horizontal="left" wrapText="1"/>
    </xf>
    <xf numFmtId="0" fontId="10" fillId="0" borderId="22" xfId="0" applyFont="1" applyBorder="1" applyAlignment="1">
      <alignment horizontal="left" wrapText="1"/>
    </xf>
    <xf numFmtId="0" fontId="10" fillId="0" borderId="13" xfId="0" applyFont="1" applyBorder="1" applyAlignment="1">
      <alignment horizontal="left" wrapText="1"/>
    </xf>
    <xf numFmtId="0" fontId="7" fillId="11" borderId="10" xfId="1" applyFont="1" applyFill="1" applyBorder="1" applyAlignment="1">
      <alignment horizontal="left" wrapText="1"/>
    </xf>
    <xf numFmtId="0" fontId="7" fillId="11" borderId="18" xfId="1" applyFont="1" applyFill="1" applyBorder="1" applyAlignment="1">
      <alignment horizontal="left" wrapText="1"/>
    </xf>
    <xf numFmtId="0" fontId="5" fillId="0" borderId="9" xfId="0" applyFont="1" applyBorder="1" applyAlignment="1">
      <alignment horizontal="left" wrapText="1"/>
    </xf>
    <xf numFmtId="0" fontId="5" fillId="0" borderId="0" xfId="0" applyFont="1" applyAlignment="1">
      <alignment horizontal="left" wrapText="1"/>
    </xf>
    <xf numFmtId="0" fontId="5" fillId="0" borderId="24" xfId="0" applyFont="1" applyBorder="1" applyAlignment="1">
      <alignment horizontal="left" wrapText="1"/>
    </xf>
    <xf numFmtId="0" fontId="6" fillId="0" borderId="10" xfId="0" applyFont="1" applyBorder="1" applyAlignment="1">
      <alignment horizontal="left" wrapText="1"/>
    </xf>
    <xf numFmtId="0" fontId="6" fillId="0" borderId="7" xfId="0" applyFont="1" applyBorder="1" applyAlignment="1">
      <alignment horizontal="left" wrapText="1"/>
    </xf>
    <xf numFmtId="0" fontId="7" fillId="11" borderId="3" xfId="1" applyFont="1" applyFill="1" applyBorder="1" applyAlignment="1">
      <alignment horizontal="left" vertical="center" wrapText="1"/>
    </xf>
    <xf numFmtId="0" fontId="5" fillId="11" borderId="3" xfId="0" applyFont="1" applyFill="1" applyBorder="1" applyAlignment="1">
      <alignment horizontal="left" vertical="center" wrapText="1"/>
    </xf>
  </cellXfs>
  <cellStyles count="6">
    <cellStyle name="20% - Accent1" xfId="3" builtinId="30"/>
    <cellStyle name="60% - Accent1" xfId="5" builtinId="32"/>
    <cellStyle name="Normal" xfId="0" builtinId="0"/>
    <cellStyle name="Output" xfId="1" builtinId="21"/>
    <cellStyle name="Percent" xfId="4" builtinId="5"/>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1151668</xdr:colOff>
      <xdr:row>1</xdr:row>
      <xdr:rowOff>7609</xdr:rowOff>
    </xdr:to>
    <xdr:pic>
      <xdr:nvPicPr>
        <xdr:cNvPr id="3" name="Picture 2">
          <a:extLst>
            <a:ext uri="{FF2B5EF4-FFF2-40B4-BE49-F238E27FC236}">
              <a16:creationId xmlns:a16="http://schemas.microsoft.com/office/drawing/2014/main" id="{7754F442-6D25-6805-81D2-DA22CE8AA1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92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1150768</xdr:colOff>
      <xdr:row>1</xdr:row>
      <xdr:rowOff>6710</xdr:rowOff>
    </xdr:to>
    <xdr:pic>
      <xdr:nvPicPr>
        <xdr:cNvPr id="2" name="Picture 1">
          <a:extLst>
            <a:ext uri="{FF2B5EF4-FFF2-40B4-BE49-F238E27FC236}">
              <a16:creationId xmlns:a16="http://schemas.microsoft.com/office/drawing/2014/main" id="{40EF4CCC-C8F4-4C98-8C0C-09F566DCA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92747"/>
        </a:xfrm>
        <a:prstGeom prst="rect">
          <a:avLst/>
        </a:prstGeom>
      </xdr:spPr>
    </xdr:pic>
    <xdr:clientData/>
  </xdr:twoCellAnchor>
  <xdr:twoCellAnchor editAs="oneCell">
    <xdr:from>
      <xdr:col>0</xdr:col>
      <xdr:colOff>1</xdr:colOff>
      <xdr:row>0</xdr:row>
      <xdr:rowOff>0</xdr:rowOff>
    </xdr:from>
    <xdr:to>
      <xdr:col>0</xdr:col>
      <xdr:colOff>1150769</xdr:colOff>
      <xdr:row>1</xdr:row>
      <xdr:rowOff>6710</xdr:rowOff>
    </xdr:to>
    <xdr:pic>
      <xdr:nvPicPr>
        <xdr:cNvPr id="3" name="Picture 2">
          <a:extLst>
            <a:ext uri="{FF2B5EF4-FFF2-40B4-BE49-F238E27FC236}">
              <a16:creationId xmlns:a16="http://schemas.microsoft.com/office/drawing/2014/main" id="{9E338B17-5F90-4846-9A93-4C6FD59395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927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1153947</xdr:colOff>
      <xdr:row>1</xdr:row>
      <xdr:rowOff>9889</xdr:rowOff>
    </xdr:to>
    <xdr:pic>
      <xdr:nvPicPr>
        <xdr:cNvPr id="2" name="Picture 1">
          <a:extLst>
            <a:ext uri="{FF2B5EF4-FFF2-40B4-BE49-F238E27FC236}">
              <a16:creationId xmlns:a16="http://schemas.microsoft.com/office/drawing/2014/main" id="{0B5A1CFE-99B9-4387-AC66-D1ACA9A21E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92747"/>
        </a:xfrm>
        <a:prstGeom prst="rect">
          <a:avLst/>
        </a:prstGeom>
      </xdr:spPr>
    </xdr:pic>
    <xdr:clientData/>
  </xdr:twoCellAnchor>
  <xdr:twoCellAnchor editAs="oneCell">
    <xdr:from>
      <xdr:col>0</xdr:col>
      <xdr:colOff>0</xdr:colOff>
      <xdr:row>0</xdr:row>
      <xdr:rowOff>0</xdr:rowOff>
    </xdr:from>
    <xdr:to>
      <xdr:col>0</xdr:col>
      <xdr:colOff>1153947</xdr:colOff>
      <xdr:row>1</xdr:row>
      <xdr:rowOff>9889</xdr:rowOff>
    </xdr:to>
    <xdr:pic>
      <xdr:nvPicPr>
        <xdr:cNvPr id="3" name="Picture 2">
          <a:extLst>
            <a:ext uri="{FF2B5EF4-FFF2-40B4-BE49-F238E27FC236}">
              <a16:creationId xmlns:a16="http://schemas.microsoft.com/office/drawing/2014/main" id="{7AD628F1-41BA-4EEB-984F-447EA80E11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1</xdr:colOff>
      <xdr:row>0</xdr:row>
      <xdr:rowOff>0</xdr:rowOff>
    </xdr:from>
    <xdr:to>
      <xdr:col>0</xdr:col>
      <xdr:colOff>1153948</xdr:colOff>
      <xdr:row>1</xdr:row>
      <xdr:rowOff>9889</xdr:rowOff>
    </xdr:to>
    <xdr:pic>
      <xdr:nvPicPr>
        <xdr:cNvPr id="4" name="Picture 3">
          <a:extLst>
            <a:ext uri="{FF2B5EF4-FFF2-40B4-BE49-F238E27FC236}">
              <a16:creationId xmlns:a16="http://schemas.microsoft.com/office/drawing/2014/main" id="{18AE5F95-C17B-4DE2-9ABF-93063499E2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89546"/>
        </a:xfrm>
        <a:prstGeom prst="rect">
          <a:avLst/>
        </a:prstGeom>
      </xdr:spPr>
    </xdr:pic>
    <xdr:clientData/>
  </xdr:twoCellAnchor>
  <xdr:twoCellAnchor editAs="oneCell">
    <xdr:from>
      <xdr:col>0</xdr:col>
      <xdr:colOff>1</xdr:colOff>
      <xdr:row>0</xdr:row>
      <xdr:rowOff>0</xdr:rowOff>
    </xdr:from>
    <xdr:to>
      <xdr:col>0</xdr:col>
      <xdr:colOff>1153948</xdr:colOff>
      <xdr:row>1</xdr:row>
      <xdr:rowOff>9889</xdr:rowOff>
    </xdr:to>
    <xdr:pic>
      <xdr:nvPicPr>
        <xdr:cNvPr id="5" name="Picture 4">
          <a:extLst>
            <a:ext uri="{FF2B5EF4-FFF2-40B4-BE49-F238E27FC236}">
              <a16:creationId xmlns:a16="http://schemas.microsoft.com/office/drawing/2014/main" id="{0BAE67B0-9572-4E68-AA31-C3C775D74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895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1150789</xdr:colOff>
      <xdr:row>1</xdr:row>
      <xdr:rowOff>7638</xdr:rowOff>
    </xdr:to>
    <xdr:pic>
      <xdr:nvPicPr>
        <xdr:cNvPr id="2" name="Picture 1">
          <a:extLst>
            <a:ext uri="{FF2B5EF4-FFF2-40B4-BE49-F238E27FC236}">
              <a16:creationId xmlns:a16="http://schemas.microsoft.com/office/drawing/2014/main" id="{AC8A30E5-DB8A-4182-ACF6-1D5117045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92747"/>
        </a:xfrm>
        <a:prstGeom prst="rect">
          <a:avLst/>
        </a:prstGeom>
      </xdr:spPr>
    </xdr:pic>
    <xdr:clientData/>
  </xdr:twoCellAnchor>
  <xdr:twoCellAnchor editAs="oneCell">
    <xdr:from>
      <xdr:col>0</xdr:col>
      <xdr:colOff>0</xdr:colOff>
      <xdr:row>0</xdr:row>
      <xdr:rowOff>0</xdr:rowOff>
    </xdr:from>
    <xdr:to>
      <xdr:col>0</xdr:col>
      <xdr:colOff>1150789</xdr:colOff>
      <xdr:row>1</xdr:row>
      <xdr:rowOff>7638</xdr:rowOff>
    </xdr:to>
    <xdr:pic>
      <xdr:nvPicPr>
        <xdr:cNvPr id="3" name="Picture 2">
          <a:extLst>
            <a:ext uri="{FF2B5EF4-FFF2-40B4-BE49-F238E27FC236}">
              <a16:creationId xmlns:a16="http://schemas.microsoft.com/office/drawing/2014/main" id="{276158AD-28DA-4A00-9087-699361B288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1150789</xdr:colOff>
      <xdr:row>1</xdr:row>
      <xdr:rowOff>7638</xdr:rowOff>
    </xdr:to>
    <xdr:pic>
      <xdr:nvPicPr>
        <xdr:cNvPr id="4" name="Picture 3">
          <a:extLst>
            <a:ext uri="{FF2B5EF4-FFF2-40B4-BE49-F238E27FC236}">
              <a16:creationId xmlns:a16="http://schemas.microsoft.com/office/drawing/2014/main" id="{E8FA75C8-F46F-452E-9E4D-6E980E53BA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1</xdr:colOff>
      <xdr:row>0</xdr:row>
      <xdr:rowOff>0</xdr:rowOff>
    </xdr:from>
    <xdr:to>
      <xdr:col>0</xdr:col>
      <xdr:colOff>1150790</xdr:colOff>
      <xdr:row>1</xdr:row>
      <xdr:rowOff>7638</xdr:rowOff>
    </xdr:to>
    <xdr:pic>
      <xdr:nvPicPr>
        <xdr:cNvPr id="5" name="Picture 4">
          <a:extLst>
            <a:ext uri="{FF2B5EF4-FFF2-40B4-BE49-F238E27FC236}">
              <a16:creationId xmlns:a16="http://schemas.microsoft.com/office/drawing/2014/main" id="{148BA17B-F462-41A0-8B76-F47F938046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895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1151694</xdr:colOff>
      <xdr:row>1</xdr:row>
      <xdr:rowOff>12172</xdr:rowOff>
    </xdr:to>
    <xdr:pic>
      <xdr:nvPicPr>
        <xdr:cNvPr id="2" name="Picture 1">
          <a:extLst>
            <a:ext uri="{FF2B5EF4-FFF2-40B4-BE49-F238E27FC236}">
              <a16:creationId xmlns:a16="http://schemas.microsoft.com/office/drawing/2014/main" id="{F1368CFD-8D83-4563-9AC0-EA06541964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92747"/>
        </a:xfrm>
        <a:prstGeom prst="rect">
          <a:avLst/>
        </a:prstGeom>
      </xdr:spPr>
    </xdr:pic>
    <xdr:clientData/>
  </xdr:twoCellAnchor>
  <xdr:twoCellAnchor editAs="oneCell">
    <xdr:from>
      <xdr:col>0</xdr:col>
      <xdr:colOff>0</xdr:colOff>
      <xdr:row>0</xdr:row>
      <xdr:rowOff>0</xdr:rowOff>
    </xdr:from>
    <xdr:to>
      <xdr:col>0</xdr:col>
      <xdr:colOff>1151694</xdr:colOff>
      <xdr:row>1</xdr:row>
      <xdr:rowOff>12172</xdr:rowOff>
    </xdr:to>
    <xdr:pic>
      <xdr:nvPicPr>
        <xdr:cNvPr id="3" name="Picture 2">
          <a:extLst>
            <a:ext uri="{FF2B5EF4-FFF2-40B4-BE49-F238E27FC236}">
              <a16:creationId xmlns:a16="http://schemas.microsoft.com/office/drawing/2014/main" id="{5F4FE16A-E8C4-44D2-B84C-434BF28350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1151694</xdr:colOff>
      <xdr:row>1</xdr:row>
      <xdr:rowOff>12172</xdr:rowOff>
    </xdr:to>
    <xdr:pic>
      <xdr:nvPicPr>
        <xdr:cNvPr id="4" name="Picture 3">
          <a:extLst>
            <a:ext uri="{FF2B5EF4-FFF2-40B4-BE49-F238E27FC236}">
              <a16:creationId xmlns:a16="http://schemas.microsoft.com/office/drawing/2014/main" id="{0C835301-0E83-44F4-89E6-723D41DA4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1151694</xdr:colOff>
      <xdr:row>1</xdr:row>
      <xdr:rowOff>12172</xdr:rowOff>
    </xdr:to>
    <xdr:pic>
      <xdr:nvPicPr>
        <xdr:cNvPr id="5" name="Picture 4">
          <a:extLst>
            <a:ext uri="{FF2B5EF4-FFF2-40B4-BE49-F238E27FC236}">
              <a16:creationId xmlns:a16="http://schemas.microsoft.com/office/drawing/2014/main" id="{416123E5-5441-4AA4-BE03-1A514514C5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1</xdr:colOff>
      <xdr:row>0</xdr:row>
      <xdr:rowOff>0</xdr:rowOff>
    </xdr:from>
    <xdr:to>
      <xdr:col>0</xdr:col>
      <xdr:colOff>1151695</xdr:colOff>
      <xdr:row>1</xdr:row>
      <xdr:rowOff>12172</xdr:rowOff>
    </xdr:to>
    <xdr:pic>
      <xdr:nvPicPr>
        <xdr:cNvPr id="6" name="Picture 5">
          <a:extLst>
            <a:ext uri="{FF2B5EF4-FFF2-40B4-BE49-F238E27FC236}">
              <a16:creationId xmlns:a16="http://schemas.microsoft.com/office/drawing/2014/main" id="{4D32428D-1AA4-4D7E-924B-503A1AA602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52604" cy="3895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1150324</xdr:colOff>
      <xdr:row>1</xdr:row>
      <xdr:rowOff>11709</xdr:rowOff>
    </xdr:to>
    <xdr:pic>
      <xdr:nvPicPr>
        <xdr:cNvPr id="2" name="Picture 1">
          <a:extLst>
            <a:ext uri="{FF2B5EF4-FFF2-40B4-BE49-F238E27FC236}">
              <a16:creationId xmlns:a16="http://schemas.microsoft.com/office/drawing/2014/main" id="{5E480E11-E072-4B05-9519-13D6194DAC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92747"/>
        </a:xfrm>
        <a:prstGeom prst="rect">
          <a:avLst/>
        </a:prstGeom>
      </xdr:spPr>
    </xdr:pic>
    <xdr:clientData/>
  </xdr:twoCellAnchor>
  <xdr:twoCellAnchor editAs="oneCell">
    <xdr:from>
      <xdr:col>0</xdr:col>
      <xdr:colOff>0</xdr:colOff>
      <xdr:row>0</xdr:row>
      <xdr:rowOff>0</xdr:rowOff>
    </xdr:from>
    <xdr:to>
      <xdr:col>0</xdr:col>
      <xdr:colOff>1150324</xdr:colOff>
      <xdr:row>1</xdr:row>
      <xdr:rowOff>11709</xdr:rowOff>
    </xdr:to>
    <xdr:pic>
      <xdr:nvPicPr>
        <xdr:cNvPr id="4" name="Picture 3">
          <a:extLst>
            <a:ext uri="{FF2B5EF4-FFF2-40B4-BE49-F238E27FC236}">
              <a16:creationId xmlns:a16="http://schemas.microsoft.com/office/drawing/2014/main" id="{72E6A1D5-9196-4BD1-9B16-0350560817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1150324</xdr:colOff>
      <xdr:row>1</xdr:row>
      <xdr:rowOff>11709</xdr:rowOff>
    </xdr:to>
    <xdr:pic>
      <xdr:nvPicPr>
        <xdr:cNvPr id="5" name="Picture 4">
          <a:extLst>
            <a:ext uri="{FF2B5EF4-FFF2-40B4-BE49-F238E27FC236}">
              <a16:creationId xmlns:a16="http://schemas.microsoft.com/office/drawing/2014/main" id="{238EC13F-86E5-48D6-BB4F-0E242B27D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1150324</xdr:colOff>
      <xdr:row>1</xdr:row>
      <xdr:rowOff>11709</xdr:rowOff>
    </xdr:to>
    <xdr:pic>
      <xdr:nvPicPr>
        <xdr:cNvPr id="6" name="Picture 5">
          <a:extLst>
            <a:ext uri="{FF2B5EF4-FFF2-40B4-BE49-F238E27FC236}">
              <a16:creationId xmlns:a16="http://schemas.microsoft.com/office/drawing/2014/main" id="{6C76A16E-0408-464E-A713-8D35BF4E2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1149429</xdr:colOff>
      <xdr:row>1</xdr:row>
      <xdr:rowOff>11721</xdr:rowOff>
    </xdr:to>
    <xdr:pic>
      <xdr:nvPicPr>
        <xdr:cNvPr id="2" name="Picture 1">
          <a:extLst>
            <a:ext uri="{FF2B5EF4-FFF2-40B4-BE49-F238E27FC236}">
              <a16:creationId xmlns:a16="http://schemas.microsoft.com/office/drawing/2014/main" id="{51C3FCDA-C2B4-44F7-9F23-52F176D6E2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3" name="Picture 2">
          <a:extLst>
            <a:ext uri="{FF2B5EF4-FFF2-40B4-BE49-F238E27FC236}">
              <a16:creationId xmlns:a16="http://schemas.microsoft.com/office/drawing/2014/main" id="{8704DB0D-2A64-40E1-9041-DFB52CEBA8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4" name="Picture 3">
          <a:extLst>
            <a:ext uri="{FF2B5EF4-FFF2-40B4-BE49-F238E27FC236}">
              <a16:creationId xmlns:a16="http://schemas.microsoft.com/office/drawing/2014/main" id="{7DCEE985-4EB6-4DE2-A1C3-819DCD85C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5" name="Picture 4">
          <a:extLst>
            <a:ext uri="{FF2B5EF4-FFF2-40B4-BE49-F238E27FC236}">
              <a16:creationId xmlns:a16="http://schemas.microsoft.com/office/drawing/2014/main" id="{E8A481EC-6713-44EE-9376-73BB30AB37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1149429</xdr:colOff>
      <xdr:row>1</xdr:row>
      <xdr:rowOff>11721</xdr:rowOff>
    </xdr:to>
    <xdr:pic>
      <xdr:nvPicPr>
        <xdr:cNvPr id="2" name="Picture 1">
          <a:extLst>
            <a:ext uri="{FF2B5EF4-FFF2-40B4-BE49-F238E27FC236}">
              <a16:creationId xmlns:a16="http://schemas.microsoft.com/office/drawing/2014/main" id="{7164982C-DEA0-4670-A526-2E9001404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3" name="Picture 2">
          <a:extLst>
            <a:ext uri="{FF2B5EF4-FFF2-40B4-BE49-F238E27FC236}">
              <a16:creationId xmlns:a16="http://schemas.microsoft.com/office/drawing/2014/main" id="{A07DC286-3133-46D1-A2AF-ACDD665317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4" name="Picture 3">
          <a:extLst>
            <a:ext uri="{FF2B5EF4-FFF2-40B4-BE49-F238E27FC236}">
              <a16:creationId xmlns:a16="http://schemas.microsoft.com/office/drawing/2014/main" id="{48FFE969-8DAB-4EC9-B3E9-8993EAB540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1149429</xdr:colOff>
      <xdr:row>1</xdr:row>
      <xdr:rowOff>11721</xdr:rowOff>
    </xdr:to>
    <xdr:pic>
      <xdr:nvPicPr>
        <xdr:cNvPr id="5" name="Picture 4">
          <a:extLst>
            <a:ext uri="{FF2B5EF4-FFF2-40B4-BE49-F238E27FC236}">
              <a16:creationId xmlns:a16="http://schemas.microsoft.com/office/drawing/2014/main" id="{540470F1-EED2-4485-AEFE-3C87B8CC5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1151243</xdr:colOff>
      <xdr:row>1</xdr:row>
      <xdr:rowOff>7185</xdr:rowOff>
    </xdr:to>
    <xdr:pic>
      <xdr:nvPicPr>
        <xdr:cNvPr id="2" name="Picture 1">
          <a:extLst>
            <a:ext uri="{FF2B5EF4-FFF2-40B4-BE49-F238E27FC236}">
              <a16:creationId xmlns:a16="http://schemas.microsoft.com/office/drawing/2014/main" id="{DC05CDB7-BE17-4B4A-A0FB-6FF848E65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1151243</xdr:colOff>
      <xdr:row>1</xdr:row>
      <xdr:rowOff>7185</xdr:rowOff>
    </xdr:to>
    <xdr:pic>
      <xdr:nvPicPr>
        <xdr:cNvPr id="3" name="Picture 2">
          <a:extLst>
            <a:ext uri="{FF2B5EF4-FFF2-40B4-BE49-F238E27FC236}">
              <a16:creationId xmlns:a16="http://schemas.microsoft.com/office/drawing/2014/main" id="{30CCD5D4-DB88-47F4-B691-63557AB92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1151243</xdr:colOff>
      <xdr:row>1</xdr:row>
      <xdr:rowOff>7185</xdr:rowOff>
    </xdr:to>
    <xdr:pic>
      <xdr:nvPicPr>
        <xdr:cNvPr id="4" name="Picture 3">
          <a:extLst>
            <a:ext uri="{FF2B5EF4-FFF2-40B4-BE49-F238E27FC236}">
              <a16:creationId xmlns:a16="http://schemas.microsoft.com/office/drawing/2014/main" id="{DC9A36C6-7A44-4969-B3FB-DCD3550ABA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twoCellAnchor editAs="oneCell">
    <xdr:from>
      <xdr:col>0</xdr:col>
      <xdr:colOff>0</xdr:colOff>
      <xdr:row>0</xdr:row>
      <xdr:rowOff>0</xdr:rowOff>
    </xdr:from>
    <xdr:to>
      <xdr:col>0</xdr:col>
      <xdr:colOff>1151243</xdr:colOff>
      <xdr:row>1</xdr:row>
      <xdr:rowOff>7185</xdr:rowOff>
    </xdr:to>
    <xdr:pic>
      <xdr:nvPicPr>
        <xdr:cNvPr id="5" name="Picture 4">
          <a:extLst>
            <a:ext uri="{FF2B5EF4-FFF2-40B4-BE49-F238E27FC236}">
              <a16:creationId xmlns:a16="http://schemas.microsoft.com/office/drawing/2014/main" id="{A140FF33-F40D-4802-B998-B351C4EE5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604" cy="3895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BC58-55A8-4A47-9DB9-0A3E7FC4F08D}">
  <sheetPr>
    <tabColor rgb="FFFFC000"/>
  </sheetPr>
  <dimension ref="A1:G54"/>
  <sheetViews>
    <sheetView tabSelected="1" zoomScale="85" zoomScaleNormal="85" workbookViewId="0"/>
  </sheetViews>
  <sheetFormatPr baseColWidth="10" defaultColWidth="9.1640625" defaultRowHeight="14" x14ac:dyDescent="0.15"/>
  <cols>
    <col min="1" max="1" width="48.5" style="100" customWidth="1"/>
    <col min="2" max="2" width="35.83203125" style="99" customWidth="1"/>
    <col min="3" max="7" width="20.6640625" style="99" customWidth="1"/>
    <col min="8" max="16384" width="9.1640625" style="98"/>
  </cols>
  <sheetData>
    <row r="1" spans="1:7" ht="30" customHeight="1" x14ac:dyDescent="0.15">
      <c r="A1" s="1" t="s">
        <v>655</v>
      </c>
      <c r="B1" s="139"/>
      <c r="C1" s="10"/>
      <c r="D1" s="10"/>
      <c r="E1" s="10"/>
      <c r="F1" s="10"/>
      <c r="G1" s="10"/>
    </row>
    <row r="2" spans="1:7" x14ac:dyDescent="0.15">
      <c r="A2" s="139"/>
      <c r="B2" s="10"/>
      <c r="C2" s="10"/>
      <c r="D2" s="10"/>
      <c r="E2" s="10"/>
      <c r="F2" s="10"/>
      <c r="G2" s="10"/>
    </row>
    <row r="3" spans="1:7" ht="19" x14ac:dyDescent="0.15">
      <c r="A3" s="110" t="s">
        <v>0</v>
      </c>
      <c r="B3" s="10"/>
      <c r="C3" s="10"/>
      <c r="D3" s="10"/>
      <c r="E3" s="10"/>
      <c r="F3" s="10"/>
      <c r="G3" s="10"/>
    </row>
    <row r="4" spans="1:7" ht="30" customHeight="1" x14ac:dyDescent="0.15">
      <c r="A4" s="144" t="s">
        <v>1</v>
      </c>
      <c r="B4" s="145" t="s">
        <v>2</v>
      </c>
      <c r="C4" s="145">
        <v>2019</v>
      </c>
      <c r="D4" s="145">
        <v>2020</v>
      </c>
      <c r="E4" s="145">
        <v>2021</v>
      </c>
      <c r="F4" s="145">
        <v>2022</v>
      </c>
      <c r="G4" s="145">
        <v>2023</v>
      </c>
    </row>
    <row r="5" spans="1:7" ht="30" customHeight="1" x14ac:dyDescent="0.2">
      <c r="A5" s="243" t="s">
        <v>3</v>
      </c>
      <c r="B5" s="243"/>
      <c r="C5" s="243"/>
      <c r="D5" s="243"/>
      <c r="E5" s="243"/>
      <c r="F5" s="243"/>
      <c r="G5" s="244"/>
    </row>
    <row r="6" spans="1:7" ht="30" customHeight="1" x14ac:dyDescent="0.15">
      <c r="A6" s="146" t="s">
        <v>4</v>
      </c>
      <c r="B6" s="147" t="s">
        <v>5</v>
      </c>
      <c r="C6" s="148">
        <v>41102411</v>
      </c>
      <c r="D6" s="148">
        <v>41080064</v>
      </c>
      <c r="E6" s="148">
        <v>40947409</v>
      </c>
      <c r="F6" s="148">
        <v>42253583</v>
      </c>
      <c r="G6" s="148">
        <v>72557799</v>
      </c>
    </row>
    <row r="7" spans="1:7" ht="30" customHeight="1" x14ac:dyDescent="0.15">
      <c r="A7" s="122" t="s">
        <v>6</v>
      </c>
      <c r="B7" s="119" t="s">
        <v>7</v>
      </c>
      <c r="C7" s="111">
        <v>14115232</v>
      </c>
      <c r="D7" s="111">
        <v>13247713</v>
      </c>
      <c r="E7" s="111">
        <v>19143245</v>
      </c>
      <c r="F7" s="111">
        <v>20292417</v>
      </c>
      <c r="G7" s="111">
        <v>40203691</v>
      </c>
    </row>
    <row r="8" spans="1:7" ht="30" customHeight="1" x14ac:dyDescent="0.15">
      <c r="A8" s="123" t="s">
        <v>8</v>
      </c>
      <c r="B8" s="120" t="s">
        <v>9</v>
      </c>
      <c r="C8" s="112">
        <v>114222878</v>
      </c>
      <c r="D8" s="112">
        <v>129039873</v>
      </c>
      <c r="E8" s="112">
        <v>130824987</v>
      </c>
      <c r="F8" s="112">
        <v>131766996</v>
      </c>
      <c r="G8" s="112">
        <v>194124654</v>
      </c>
    </row>
    <row r="9" spans="1:7" ht="30" customHeight="1" x14ac:dyDescent="0.15">
      <c r="A9" s="122" t="s">
        <v>10</v>
      </c>
      <c r="B9" s="119" t="s">
        <v>11</v>
      </c>
      <c r="C9" s="111">
        <v>133513</v>
      </c>
      <c r="D9" s="111">
        <v>133199</v>
      </c>
      <c r="E9" s="111">
        <v>166064</v>
      </c>
      <c r="F9" s="111">
        <v>163286</v>
      </c>
      <c r="G9" s="111">
        <v>265306</v>
      </c>
    </row>
    <row r="10" spans="1:7" ht="30" customHeight="1" x14ac:dyDescent="0.15">
      <c r="A10" s="122" t="s">
        <v>12</v>
      </c>
      <c r="B10" s="119" t="s">
        <v>13</v>
      </c>
      <c r="C10" s="111">
        <v>1269</v>
      </c>
      <c r="D10" s="111">
        <v>1322</v>
      </c>
      <c r="E10" s="111">
        <v>1644</v>
      </c>
      <c r="F10" s="111">
        <v>1689</v>
      </c>
      <c r="G10" s="111">
        <v>2476</v>
      </c>
    </row>
    <row r="11" spans="1:7" ht="30" customHeight="1" x14ac:dyDescent="0.15">
      <c r="A11" s="122" t="s">
        <v>14</v>
      </c>
      <c r="B11" s="119" t="s">
        <v>15</v>
      </c>
      <c r="C11" s="113">
        <v>837281</v>
      </c>
      <c r="D11" s="113">
        <v>677192</v>
      </c>
      <c r="E11" s="113">
        <v>1394075</v>
      </c>
      <c r="F11" s="113">
        <v>1920796</v>
      </c>
      <c r="G11" s="113">
        <v>1547604</v>
      </c>
    </row>
    <row r="12" spans="1:7" ht="30" customHeight="1" x14ac:dyDescent="0.2">
      <c r="A12" s="243" t="s">
        <v>16</v>
      </c>
      <c r="B12" s="243"/>
      <c r="C12" s="243"/>
      <c r="D12" s="243"/>
      <c r="E12" s="243"/>
      <c r="F12" s="243"/>
      <c r="G12" s="244"/>
    </row>
    <row r="13" spans="1:7" ht="30" customHeight="1" x14ac:dyDescent="0.15">
      <c r="A13" s="146" t="s">
        <v>17</v>
      </c>
      <c r="B13" s="149" t="s">
        <v>18</v>
      </c>
      <c r="C13" s="148">
        <v>1070077</v>
      </c>
      <c r="D13" s="148">
        <v>950218</v>
      </c>
      <c r="E13" s="148">
        <v>708178</v>
      </c>
      <c r="F13" s="148">
        <v>452106</v>
      </c>
      <c r="G13" s="148">
        <v>663046</v>
      </c>
    </row>
    <row r="14" spans="1:7" ht="30" customHeight="1" x14ac:dyDescent="0.15">
      <c r="A14" s="121" t="s">
        <v>19</v>
      </c>
      <c r="B14" s="122" t="s">
        <v>18</v>
      </c>
      <c r="C14" s="112">
        <v>20288</v>
      </c>
      <c r="D14" s="112">
        <v>21578</v>
      </c>
      <c r="E14" s="112">
        <v>65361</v>
      </c>
      <c r="F14" s="112">
        <v>70574</v>
      </c>
      <c r="G14" s="112">
        <v>203376</v>
      </c>
    </row>
    <row r="15" spans="1:7" ht="30" customHeight="1" x14ac:dyDescent="0.15">
      <c r="A15" s="121" t="s">
        <v>20</v>
      </c>
      <c r="B15" s="150" t="s">
        <v>18</v>
      </c>
      <c r="C15" s="151"/>
      <c r="D15" s="151"/>
      <c r="E15" s="151"/>
      <c r="F15" s="151"/>
      <c r="G15" s="31">
        <v>226974</v>
      </c>
    </row>
    <row r="16" spans="1:7" ht="30" customHeight="1" x14ac:dyDescent="0.15">
      <c r="A16" s="121" t="s">
        <v>21</v>
      </c>
      <c r="B16" s="122" t="s">
        <v>18</v>
      </c>
      <c r="C16" s="31">
        <v>14572966</v>
      </c>
      <c r="D16" s="31">
        <v>14450486</v>
      </c>
      <c r="E16" s="31">
        <v>14719384</v>
      </c>
      <c r="F16" s="31">
        <v>15524955</v>
      </c>
      <c r="G16" s="31">
        <v>27348482</v>
      </c>
    </row>
    <row r="17" spans="1:7" ht="30" customHeight="1" x14ac:dyDescent="0.15">
      <c r="A17" s="121" t="s">
        <v>22</v>
      </c>
      <c r="B17" s="122" t="s">
        <v>23</v>
      </c>
      <c r="C17" s="114">
        <v>26.03</v>
      </c>
      <c r="D17" s="114">
        <v>23.13</v>
      </c>
      <c r="E17" s="114">
        <v>17.29</v>
      </c>
      <c r="F17" s="114">
        <v>10.7</v>
      </c>
      <c r="G17" s="114">
        <v>9.14</v>
      </c>
    </row>
    <row r="18" spans="1:7" ht="30" customHeight="1" x14ac:dyDescent="0.15">
      <c r="A18" s="121" t="s">
        <v>24</v>
      </c>
      <c r="B18" s="121" t="s">
        <v>25</v>
      </c>
      <c r="C18" s="115">
        <v>8.6999999999999994E-3</v>
      </c>
      <c r="D18" s="115">
        <v>6.0000000000000001E-3</v>
      </c>
      <c r="E18" s="115">
        <v>3.2000000000000002E-3</v>
      </c>
      <c r="F18" s="115">
        <v>1.1000000000000001E-3</v>
      </c>
      <c r="G18" s="115">
        <v>8.0000000000000004E-4</v>
      </c>
    </row>
    <row r="19" spans="1:7" ht="30" customHeight="1" x14ac:dyDescent="0.15">
      <c r="A19" s="121" t="s">
        <v>26</v>
      </c>
      <c r="B19" s="121" t="s">
        <v>27</v>
      </c>
      <c r="C19" s="114">
        <v>0.5</v>
      </c>
      <c r="D19" s="114">
        <v>0.38</v>
      </c>
      <c r="E19" s="114">
        <v>0.2</v>
      </c>
      <c r="F19" s="114">
        <v>7.0000000000000007E-2</v>
      </c>
      <c r="G19" s="114">
        <v>0.04</v>
      </c>
    </row>
    <row r="20" spans="1:7" ht="46.75" customHeight="1" x14ac:dyDescent="0.15">
      <c r="A20" s="121" t="s">
        <v>28</v>
      </c>
      <c r="B20" s="121" t="s">
        <v>29</v>
      </c>
      <c r="C20" s="156">
        <v>1.9300000000000001E-2</v>
      </c>
      <c r="D20" s="156">
        <v>7.4999999999999997E-3</v>
      </c>
      <c r="E20" s="156">
        <v>7.3000000000000001E-3</v>
      </c>
      <c r="F20" s="156">
        <v>1.15E-2</v>
      </c>
      <c r="G20" s="156">
        <v>1.43E-2</v>
      </c>
    </row>
    <row r="21" spans="1:7" ht="30" customHeight="1" x14ac:dyDescent="0.15">
      <c r="A21" s="121" t="s">
        <v>30</v>
      </c>
      <c r="B21" s="124" t="s">
        <v>31</v>
      </c>
      <c r="C21" s="116">
        <v>867</v>
      </c>
      <c r="D21" s="116">
        <v>758</v>
      </c>
      <c r="E21" s="116">
        <v>945</v>
      </c>
      <c r="F21" s="116">
        <v>500</v>
      </c>
      <c r="G21" s="116">
        <v>366</v>
      </c>
    </row>
    <row r="22" spans="1:7" ht="30" customHeight="1" x14ac:dyDescent="0.2">
      <c r="A22" s="243" t="s">
        <v>32</v>
      </c>
      <c r="B22" s="243"/>
      <c r="C22" s="243"/>
      <c r="D22" s="243"/>
      <c r="E22" s="243"/>
      <c r="F22" s="243"/>
      <c r="G22" s="244"/>
    </row>
    <row r="23" spans="1:7" ht="30" customHeight="1" x14ac:dyDescent="0.15">
      <c r="A23" s="130" t="s">
        <v>33</v>
      </c>
      <c r="B23" s="9" t="s">
        <v>34</v>
      </c>
      <c r="C23" s="28">
        <v>0.66</v>
      </c>
      <c r="D23" s="28">
        <v>0.59</v>
      </c>
      <c r="E23" s="28">
        <v>0.57999999999999996</v>
      </c>
      <c r="F23" s="28">
        <v>0.45</v>
      </c>
      <c r="G23" s="32">
        <v>0</v>
      </c>
    </row>
    <row r="24" spans="1:7" ht="30" customHeight="1" x14ac:dyDescent="0.15">
      <c r="A24" s="9" t="s">
        <v>35</v>
      </c>
      <c r="B24" s="49" t="s">
        <v>36</v>
      </c>
      <c r="C24" s="27">
        <v>0.35</v>
      </c>
      <c r="D24" s="27">
        <v>0.19</v>
      </c>
      <c r="E24" s="27">
        <v>0.26</v>
      </c>
      <c r="F24" s="27">
        <v>0.49</v>
      </c>
      <c r="G24" s="27">
        <v>0.56999999999999995</v>
      </c>
    </row>
    <row r="25" spans="1:7" ht="30" customHeight="1" x14ac:dyDescent="0.2">
      <c r="A25" s="243" t="s">
        <v>37</v>
      </c>
      <c r="B25" s="243"/>
      <c r="C25" s="243"/>
      <c r="D25" s="243"/>
      <c r="E25" s="243"/>
      <c r="F25" s="243"/>
      <c r="G25" s="244"/>
    </row>
    <row r="26" spans="1:7" ht="30" customHeight="1" x14ac:dyDescent="0.15">
      <c r="A26" s="9" t="s">
        <v>38</v>
      </c>
      <c r="B26" s="130" t="s">
        <v>39</v>
      </c>
      <c r="C26" s="32">
        <v>0.2</v>
      </c>
      <c r="D26" s="32">
        <v>0.11</v>
      </c>
      <c r="E26" s="32">
        <v>0.02</v>
      </c>
      <c r="F26" s="32">
        <v>0.03</v>
      </c>
      <c r="G26" s="32">
        <v>0.02</v>
      </c>
    </row>
    <row r="27" spans="1:7" ht="30" customHeight="1" x14ac:dyDescent="0.2">
      <c r="A27" s="243" t="s">
        <v>40</v>
      </c>
      <c r="B27" s="243"/>
      <c r="C27" s="243"/>
      <c r="D27" s="243"/>
      <c r="E27" s="243"/>
      <c r="F27" s="243"/>
      <c r="G27" s="244"/>
    </row>
    <row r="28" spans="1:7" ht="43.25" customHeight="1" x14ac:dyDescent="0.15">
      <c r="A28" s="73" t="s">
        <v>41</v>
      </c>
      <c r="B28" s="9" t="s">
        <v>42</v>
      </c>
      <c r="C28" s="28">
        <v>0.86</v>
      </c>
      <c r="D28" s="28">
        <v>0.74</v>
      </c>
      <c r="E28" s="28">
        <v>1.44</v>
      </c>
      <c r="F28" s="28">
        <v>0.61</v>
      </c>
      <c r="G28" s="28">
        <v>1.63</v>
      </c>
    </row>
    <row r="29" spans="1:7" ht="44.5" customHeight="1" x14ac:dyDescent="0.15">
      <c r="A29" s="73" t="s">
        <v>43</v>
      </c>
      <c r="B29" s="9" t="s">
        <v>44</v>
      </c>
      <c r="C29" s="28">
        <v>0.37</v>
      </c>
      <c r="D29" s="28">
        <v>0.78</v>
      </c>
      <c r="E29" s="28">
        <v>1.22</v>
      </c>
      <c r="F29" s="32">
        <v>0</v>
      </c>
      <c r="G29" s="32">
        <v>1.22</v>
      </c>
    </row>
    <row r="30" spans="1:7" ht="43.25" customHeight="1" x14ac:dyDescent="0.15">
      <c r="A30" s="73" t="s">
        <v>45</v>
      </c>
      <c r="B30" s="9" t="s">
        <v>46</v>
      </c>
      <c r="C30" s="32">
        <v>1</v>
      </c>
      <c r="D30" s="28">
        <v>0.73</v>
      </c>
      <c r="E30" s="28">
        <v>1.53</v>
      </c>
      <c r="F30" s="28">
        <v>0.78</v>
      </c>
      <c r="G30" s="28">
        <v>1.77</v>
      </c>
    </row>
    <row r="31" spans="1:7" ht="30" customHeight="1" x14ac:dyDescent="0.15">
      <c r="A31" s="73" t="s">
        <v>47</v>
      </c>
      <c r="B31" s="130" t="s">
        <v>13</v>
      </c>
      <c r="C31" s="95">
        <v>0</v>
      </c>
      <c r="D31" s="95">
        <v>0</v>
      </c>
      <c r="E31" s="95">
        <v>0</v>
      </c>
      <c r="F31" s="95">
        <v>0</v>
      </c>
      <c r="G31" s="95">
        <v>2</v>
      </c>
    </row>
    <row r="32" spans="1:7" ht="30" customHeight="1" x14ac:dyDescent="0.15">
      <c r="A32" s="73" t="s">
        <v>48</v>
      </c>
      <c r="B32" s="130" t="s">
        <v>13</v>
      </c>
      <c r="C32" s="95">
        <v>0</v>
      </c>
      <c r="D32" s="95">
        <v>0</v>
      </c>
      <c r="E32" s="95">
        <v>0</v>
      </c>
      <c r="F32" s="95">
        <v>0</v>
      </c>
      <c r="G32" s="95">
        <v>0</v>
      </c>
    </row>
    <row r="33" spans="1:7" ht="30" customHeight="1" x14ac:dyDescent="0.15">
      <c r="A33" s="73" t="s">
        <v>49</v>
      </c>
      <c r="B33" s="130" t="s">
        <v>13</v>
      </c>
      <c r="C33" s="95">
        <v>0</v>
      </c>
      <c r="D33" s="95">
        <v>0</v>
      </c>
      <c r="E33" s="95">
        <v>0</v>
      </c>
      <c r="F33" s="95">
        <v>0</v>
      </c>
      <c r="G33" s="95">
        <v>2</v>
      </c>
    </row>
    <row r="34" spans="1:7" ht="30" customHeight="1" x14ac:dyDescent="0.2">
      <c r="A34" s="243" t="s">
        <v>50</v>
      </c>
      <c r="B34" s="243"/>
      <c r="C34" s="243"/>
      <c r="D34" s="243"/>
      <c r="E34" s="243"/>
      <c r="F34" s="243"/>
      <c r="G34" s="244"/>
    </row>
    <row r="35" spans="1:7" ht="30" customHeight="1" x14ac:dyDescent="0.15">
      <c r="A35" s="149" t="s">
        <v>51</v>
      </c>
      <c r="B35" s="149" t="s">
        <v>13</v>
      </c>
      <c r="C35" s="161">
        <v>280</v>
      </c>
      <c r="D35" s="161">
        <v>256</v>
      </c>
      <c r="E35" s="161">
        <v>273</v>
      </c>
      <c r="F35" s="161">
        <v>289</v>
      </c>
      <c r="G35" s="161">
        <v>326</v>
      </c>
    </row>
    <row r="36" spans="1:7" ht="30" customHeight="1" x14ac:dyDescent="0.15">
      <c r="A36" s="122" t="s">
        <v>52</v>
      </c>
      <c r="B36" s="122" t="s">
        <v>53</v>
      </c>
      <c r="C36" s="117">
        <v>0.47</v>
      </c>
      <c r="D36" s="117">
        <v>0.47</v>
      </c>
      <c r="E36" s="117">
        <v>0.47</v>
      </c>
      <c r="F36" s="117">
        <v>0.49</v>
      </c>
      <c r="G36" s="117">
        <v>0.49</v>
      </c>
    </row>
    <row r="37" spans="1:7" ht="30" customHeight="1" x14ac:dyDescent="0.15">
      <c r="A37" s="126" t="s">
        <v>54</v>
      </c>
      <c r="B37" s="122" t="s">
        <v>53</v>
      </c>
      <c r="C37" s="88">
        <v>0.28999999999999998</v>
      </c>
      <c r="D37" s="88">
        <v>0.27</v>
      </c>
      <c r="E37" s="87">
        <v>0.27</v>
      </c>
      <c r="F37" s="87">
        <v>0.28000000000000003</v>
      </c>
      <c r="G37" s="87">
        <v>0.25</v>
      </c>
    </row>
    <row r="38" spans="1:7" ht="30" customHeight="1" x14ac:dyDescent="0.15">
      <c r="A38" s="9" t="s">
        <v>55</v>
      </c>
      <c r="B38" s="122" t="s">
        <v>53</v>
      </c>
      <c r="C38" s="74">
        <v>0.21</v>
      </c>
      <c r="D38" s="74">
        <v>0.2</v>
      </c>
      <c r="E38" s="74">
        <v>0.27</v>
      </c>
      <c r="F38" s="74">
        <v>0.26</v>
      </c>
      <c r="G38" s="74">
        <v>0.2</v>
      </c>
    </row>
    <row r="39" spans="1:7" ht="30" customHeight="1" x14ac:dyDescent="0.15">
      <c r="A39" s="126" t="s">
        <v>56</v>
      </c>
      <c r="B39" s="122" t="s">
        <v>53</v>
      </c>
      <c r="C39" s="88">
        <v>0.26</v>
      </c>
      <c r="D39" s="88">
        <v>0.25</v>
      </c>
      <c r="E39" s="87">
        <v>0.26</v>
      </c>
      <c r="F39" s="87">
        <v>0.28000000000000003</v>
      </c>
      <c r="G39" s="87">
        <v>0.31</v>
      </c>
    </row>
    <row r="40" spans="1:7" ht="30" customHeight="1" x14ac:dyDescent="0.15">
      <c r="A40" s="9" t="s">
        <v>57</v>
      </c>
      <c r="B40" s="122" t="s">
        <v>53</v>
      </c>
      <c r="C40" s="27">
        <v>0.11</v>
      </c>
      <c r="D40" s="27">
        <v>0.11</v>
      </c>
      <c r="E40" s="27">
        <v>0.09</v>
      </c>
      <c r="F40" s="27">
        <v>0.12</v>
      </c>
      <c r="G40" s="27">
        <v>0.15</v>
      </c>
    </row>
    <row r="41" spans="1:7" ht="30" customHeight="1" x14ac:dyDescent="0.2">
      <c r="A41" s="243" t="s">
        <v>58</v>
      </c>
      <c r="B41" s="243"/>
      <c r="C41" s="243"/>
      <c r="D41" s="243"/>
      <c r="E41" s="243"/>
      <c r="F41" s="243"/>
      <c r="G41" s="244"/>
    </row>
    <row r="42" spans="1:7" ht="30" customHeight="1" x14ac:dyDescent="0.15">
      <c r="A42" s="173" t="s">
        <v>59</v>
      </c>
      <c r="B42" s="147" t="s">
        <v>60</v>
      </c>
      <c r="C42" s="174" t="s">
        <v>61</v>
      </c>
      <c r="D42" s="174" t="s">
        <v>62</v>
      </c>
      <c r="E42" s="174" t="s">
        <v>61</v>
      </c>
      <c r="F42" s="174" t="s">
        <v>63</v>
      </c>
      <c r="G42" s="174" t="s">
        <v>63</v>
      </c>
    </row>
    <row r="43" spans="1:7" ht="30" customHeight="1" x14ac:dyDescent="0.15">
      <c r="A43" s="126" t="s">
        <v>64</v>
      </c>
      <c r="B43" s="147" t="s">
        <v>60</v>
      </c>
      <c r="C43" s="22" t="s">
        <v>65</v>
      </c>
      <c r="D43" s="22" t="s">
        <v>66</v>
      </c>
      <c r="E43" s="22" t="s">
        <v>66</v>
      </c>
      <c r="F43" s="22" t="s">
        <v>67</v>
      </c>
      <c r="G43" s="22" t="s">
        <v>67</v>
      </c>
    </row>
    <row r="44" spans="1:7" ht="30" customHeight="1" x14ac:dyDescent="0.15">
      <c r="A44" s="126" t="s">
        <v>68</v>
      </c>
      <c r="B44" s="147" t="s">
        <v>60</v>
      </c>
      <c r="C44" s="22" t="s">
        <v>69</v>
      </c>
      <c r="D44" s="22" t="s">
        <v>65</v>
      </c>
      <c r="E44" s="22" t="s">
        <v>65</v>
      </c>
      <c r="F44" s="22" t="s">
        <v>70</v>
      </c>
      <c r="G44" s="22" t="s">
        <v>70</v>
      </c>
    </row>
    <row r="45" spans="1:7" ht="30" customHeight="1" x14ac:dyDescent="0.15">
      <c r="A45" s="126" t="s">
        <v>71</v>
      </c>
      <c r="B45" s="147" t="s">
        <v>60</v>
      </c>
      <c r="C45" s="22" t="s">
        <v>65</v>
      </c>
      <c r="D45" s="22" t="s">
        <v>72</v>
      </c>
      <c r="E45" s="22" t="s">
        <v>73</v>
      </c>
      <c r="F45" s="22" t="s">
        <v>74</v>
      </c>
      <c r="G45" s="22" t="s">
        <v>74</v>
      </c>
    </row>
    <row r="46" spans="1:7" ht="30" customHeight="1" x14ac:dyDescent="0.15">
      <c r="A46" s="126" t="s">
        <v>75</v>
      </c>
      <c r="B46" s="119" t="s">
        <v>76</v>
      </c>
      <c r="C46" s="22">
        <v>7.3</v>
      </c>
      <c r="D46" s="22">
        <v>4.3</v>
      </c>
      <c r="E46" s="22">
        <v>3.3</v>
      </c>
      <c r="F46" s="22">
        <v>3.1</v>
      </c>
      <c r="G46" s="22">
        <v>4.5</v>
      </c>
    </row>
    <row r="47" spans="1:7" ht="15" customHeight="1" x14ac:dyDescent="0.15">
      <c r="A47" s="141"/>
      <c r="B47" s="175"/>
      <c r="C47" s="128"/>
      <c r="D47" s="128"/>
      <c r="E47" s="128"/>
      <c r="F47" s="128"/>
      <c r="G47" s="128"/>
    </row>
    <row r="48" spans="1:7" ht="15" customHeight="1" x14ac:dyDescent="0.15">
      <c r="A48" s="176" t="s">
        <v>77</v>
      </c>
      <c r="B48" s="60"/>
      <c r="C48" s="10"/>
      <c r="D48" s="10"/>
      <c r="E48" s="10"/>
      <c r="F48" s="10"/>
      <c r="G48" s="10"/>
    </row>
    <row r="49" spans="1:7" ht="15" customHeight="1" x14ac:dyDescent="0.15">
      <c r="A49" s="104"/>
      <c r="B49" s="60"/>
      <c r="C49" s="10"/>
      <c r="D49" s="10"/>
      <c r="E49" s="10"/>
      <c r="F49" s="10"/>
      <c r="G49" s="10"/>
    </row>
    <row r="50" spans="1:7" ht="15" customHeight="1" x14ac:dyDescent="0.15">
      <c r="A50" s="172" t="s">
        <v>78</v>
      </c>
      <c r="B50" s="60"/>
      <c r="C50" s="10"/>
      <c r="D50" s="10"/>
      <c r="E50" s="10"/>
      <c r="F50" s="10"/>
      <c r="G50" s="10"/>
    </row>
    <row r="51" spans="1:7" ht="15" customHeight="1" x14ac:dyDescent="0.15">
      <c r="A51" s="152" t="s">
        <v>79</v>
      </c>
      <c r="B51" s="60"/>
      <c r="C51" s="10"/>
      <c r="D51" s="10"/>
      <c r="E51" s="10"/>
      <c r="F51" s="10"/>
      <c r="G51" s="10"/>
    </row>
    <row r="52" spans="1:7" ht="15" customHeight="1" x14ac:dyDescent="0.15">
      <c r="A52" s="152" t="s">
        <v>80</v>
      </c>
      <c r="B52" s="101"/>
      <c r="C52" s="10"/>
      <c r="D52" s="10"/>
      <c r="E52" s="10"/>
      <c r="F52" s="4"/>
      <c r="G52" s="4"/>
    </row>
    <row r="53" spans="1:7" ht="15" customHeight="1" x14ac:dyDescent="0.15">
      <c r="A53" s="152" t="s">
        <v>81</v>
      </c>
      <c r="B53" s="101"/>
      <c r="C53" s="10"/>
      <c r="D53" s="10"/>
      <c r="E53" s="10"/>
      <c r="F53" s="4"/>
      <c r="G53" s="4"/>
    </row>
    <row r="54" spans="1:7" ht="15" customHeight="1" x14ac:dyDescent="0.15">
      <c r="A54" s="152" t="s">
        <v>82</v>
      </c>
      <c r="B54" s="10"/>
      <c r="C54" s="10"/>
      <c r="D54" s="10"/>
      <c r="E54" s="10"/>
      <c r="F54" s="10"/>
      <c r="G54" s="10"/>
    </row>
  </sheetData>
  <mergeCells count="7">
    <mergeCell ref="A34:G34"/>
    <mergeCell ref="A41:G41"/>
    <mergeCell ref="A5:G5"/>
    <mergeCell ref="A12:G12"/>
    <mergeCell ref="A22:G22"/>
    <mergeCell ref="A25:G25"/>
    <mergeCell ref="A27:G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5076-9AA7-4915-B9E4-7124E48339FE}">
  <sheetPr>
    <tabColor theme="9"/>
  </sheetPr>
  <dimension ref="A1:I79"/>
  <sheetViews>
    <sheetView zoomScale="85" zoomScaleNormal="85" workbookViewId="0">
      <selection sqref="A1:B1"/>
    </sheetView>
  </sheetViews>
  <sheetFormatPr baseColWidth="10" defaultColWidth="9.1640625" defaultRowHeight="14" x14ac:dyDescent="0.15"/>
  <cols>
    <col min="1" max="1" width="28.5" style="10" customWidth="1"/>
    <col min="2" max="2" width="32.83203125" style="1" customWidth="1"/>
    <col min="3" max="3" width="26.5" style="2" customWidth="1"/>
    <col min="4" max="6" width="30.6640625" style="10" customWidth="1"/>
    <col min="7" max="8" width="30.6640625" style="4" customWidth="1"/>
    <col min="9" max="16384" width="9.1640625" style="4"/>
  </cols>
  <sheetData>
    <row r="1" spans="1:8" ht="30" customHeight="1" x14ac:dyDescent="0.15">
      <c r="A1" s="252" t="s">
        <v>83</v>
      </c>
      <c r="B1" s="252"/>
    </row>
    <row r="3" spans="1:8" ht="18" x14ac:dyDescent="0.15">
      <c r="A3" s="109" t="s">
        <v>84</v>
      </c>
    </row>
    <row r="4" spans="1:8" ht="29" customHeight="1" x14ac:dyDescent="0.15">
      <c r="A4" s="253" t="s">
        <v>85</v>
      </c>
      <c r="B4" s="253"/>
      <c r="C4" s="253"/>
      <c r="D4" s="253"/>
      <c r="E4" s="253"/>
      <c r="F4" s="253"/>
      <c r="G4" s="253"/>
      <c r="H4" s="253"/>
    </row>
    <row r="5" spans="1:8" s="24" customFormat="1" ht="30" customHeight="1" x14ac:dyDescent="0.15">
      <c r="A5" s="107" t="s">
        <v>86</v>
      </c>
      <c r="B5" s="108" t="s">
        <v>87</v>
      </c>
      <c r="C5" s="108" t="s">
        <v>88</v>
      </c>
      <c r="D5" s="107">
        <v>2019</v>
      </c>
      <c r="E5" s="107">
        <v>2020</v>
      </c>
      <c r="F5" s="107">
        <v>2021</v>
      </c>
      <c r="G5" s="107">
        <v>2022</v>
      </c>
      <c r="H5" s="107">
        <v>2023</v>
      </c>
    </row>
    <row r="6" spans="1:8" s="24" customFormat="1" ht="30" customHeight="1" x14ac:dyDescent="0.15">
      <c r="A6" s="243" t="s">
        <v>89</v>
      </c>
      <c r="B6" s="243"/>
      <c r="C6" s="243"/>
      <c r="D6" s="243"/>
      <c r="E6" s="243"/>
      <c r="F6" s="243"/>
      <c r="G6" s="243"/>
      <c r="H6" s="243"/>
    </row>
    <row r="7" spans="1:8" ht="30" x14ac:dyDescent="0.15">
      <c r="A7" s="249" t="s">
        <v>90</v>
      </c>
      <c r="B7" s="49" t="s">
        <v>91</v>
      </c>
      <c r="C7" s="49" t="s">
        <v>92</v>
      </c>
      <c r="D7" s="31">
        <v>1070077</v>
      </c>
      <c r="E7" s="31">
        <v>950218</v>
      </c>
      <c r="F7" s="31">
        <v>708178</v>
      </c>
      <c r="G7" s="31">
        <v>452106</v>
      </c>
      <c r="H7" s="31">
        <v>663046</v>
      </c>
    </row>
    <row r="8" spans="1:8" ht="30" x14ac:dyDescent="0.15">
      <c r="A8" s="249"/>
      <c r="B8" s="49" t="s">
        <v>93</v>
      </c>
      <c r="C8" s="49" t="s">
        <v>94</v>
      </c>
      <c r="D8" s="28">
        <v>26.03</v>
      </c>
      <c r="E8" s="28">
        <v>23.13</v>
      </c>
      <c r="F8" s="28">
        <v>17.29</v>
      </c>
      <c r="G8" s="32">
        <v>10.7</v>
      </c>
      <c r="H8" s="32">
        <v>9.14</v>
      </c>
    </row>
    <row r="9" spans="1:8" ht="30" x14ac:dyDescent="0.15">
      <c r="A9" s="249"/>
      <c r="B9" s="49" t="s">
        <v>95</v>
      </c>
      <c r="C9" s="49" t="s">
        <v>53</v>
      </c>
      <c r="D9" s="27">
        <v>0.48</v>
      </c>
      <c r="E9" s="27">
        <v>0.41</v>
      </c>
      <c r="F9" s="27">
        <v>0.28999999999999998</v>
      </c>
      <c r="G9" s="27">
        <v>0.15</v>
      </c>
      <c r="H9" s="27">
        <v>0.12</v>
      </c>
    </row>
    <row r="10" spans="1:8" ht="45" x14ac:dyDescent="0.15">
      <c r="A10" s="249"/>
      <c r="B10" s="49" t="s">
        <v>96</v>
      </c>
      <c r="C10" s="49" t="s">
        <v>53</v>
      </c>
      <c r="D10" s="27">
        <v>0</v>
      </c>
      <c r="E10" s="27">
        <v>0</v>
      </c>
      <c r="F10" s="27">
        <v>0</v>
      </c>
      <c r="G10" s="27">
        <v>0</v>
      </c>
      <c r="H10" s="27">
        <v>0</v>
      </c>
    </row>
    <row r="11" spans="1:8" ht="30" x14ac:dyDescent="0.15">
      <c r="A11" s="249" t="s">
        <v>97</v>
      </c>
      <c r="B11" s="49" t="s">
        <v>98</v>
      </c>
      <c r="C11" s="49" t="s">
        <v>92</v>
      </c>
      <c r="D11" s="31">
        <v>337600</v>
      </c>
      <c r="E11" s="31">
        <v>277991</v>
      </c>
      <c r="F11" s="31">
        <v>97814</v>
      </c>
      <c r="G11" s="31">
        <v>130282</v>
      </c>
      <c r="H11" s="31">
        <v>218918</v>
      </c>
    </row>
    <row r="12" spans="1:8" ht="30" x14ac:dyDescent="0.15">
      <c r="A12" s="249"/>
      <c r="B12" s="49" t="s">
        <v>99</v>
      </c>
      <c r="C12" s="49" t="s">
        <v>92</v>
      </c>
      <c r="D12" s="31">
        <v>384808</v>
      </c>
      <c r="E12" s="31">
        <v>294257</v>
      </c>
      <c r="F12" s="31">
        <v>309509</v>
      </c>
      <c r="G12" s="31">
        <v>257051</v>
      </c>
      <c r="H12" s="31">
        <v>380879</v>
      </c>
    </row>
    <row r="13" spans="1:8" ht="30" x14ac:dyDescent="0.15">
      <c r="A13" s="249"/>
      <c r="B13" s="49" t="s">
        <v>100</v>
      </c>
      <c r="C13" s="49" t="s">
        <v>92</v>
      </c>
      <c r="D13" s="28">
        <v>0</v>
      </c>
      <c r="E13" s="28">
        <v>0</v>
      </c>
      <c r="F13" s="28">
        <v>0</v>
      </c>
      <c r="G13" s="28">
        <v>0</v>
      </c>
      <c r="H13" s="28">
        <v>0</v>
      </c>
    </row>
    <row r="14" spans="1:8" ht="30" x14ac:dyDescent="0.15">
      <c r="A14" s="249"/>
      <c r="B14" s="49" t="s">
        <v>101</v>
      </c>
      <c r="C14" s="49" t="s">
        <v>92</v>
      </c>
      <c r="D14" s="31">
        <v>330026</v>
      </c>
      <c r="E14" s="31">
        <v>361602</v>
      </c>
      <c r="F14" s="31">
        <v>285538</v>
      </c>
      <c r="G14" s="31">
        <v>51277</v>
      </c>
      <c r="H14" s="31">
        <v>50487</v>
      </c>
    </row>
    <row r="15" spans="1:8" ht="30" x14ac:dyDescent="0.15">
      <c r="A15" s="249"/>
      <c r="B15" s="49" t="s">
        <v>102</v>
      </c>
      <c r="C15" s="49" t="s">
        <v>92</v>
      </c>
      <c r="D15" s="31">
        <v>13466</v>
      </c>
      <c r="E15" s="31">
        <v>12406</v>
      </c>
      <c r="F15" s="31">
        <v>11303</v>
      </c>
      <c r="G15" s="31">
        <v>8204</v>
      </c>
      <c r="H15" s="31">
        <v>7859</v>
      </c>
    </row>
    <row r="16" spans="1:8" ht="181" customHeight="1" x14ac:dyDescent="0.15">
      <c r="A16" s="13" t="s">
        <v>103</v>
      </c>
      <c r="B16" s="6" t="s">
        <v>104</v>
      </c>
      <c r="C16" s="30" t="s">
        <v>105</v>
      </c>
      <c r="D16" s="245" t="s">
        <v>106</v>
      </c>
      <c r="E16" s="245"/>
      <c r="F16" s="245"/>
      <c r="G16" s="245"/>
      <c r="H16" s="245"/>
    </row>
    <row r="17" spans="1:8" ht="30" customHeight="1" x14ac:dyDescent="0.15">
      <c r="A17" s="243" t="s">
        <v>107</v>
      </c>
      <c r="B17" s="243"/>
      <c r="C17" s="243"/>
      <c r="D17" s="243"/>
      <c r="E17" s="243"/>
      <c r="F17" s="243"/>
      <c r="G17" s="243"/>
      <c r="H17" s="243"/>
    </row>
    <row r="18" spans="1:8" ht="45" customHeight="1" x14ac:dyDescent="0.15">
      <c r="A18" s="249" t="s">
        <v>108</v>
      </c>
      <c r="B18" s="250" t="s">
        <v>109</v>
      </c>
      <c r="C18" s="251" t="s">
        <v>110</v>
      </c>
      <c r="D18" s="256" t="s">
        <v>111</v>
      </c>
      <c r="E18" s="257"/>
      <c r="F18" s="257"/>
      <c r="G18" s="257"/>
      <c r="H18" s="258"/>
    </row>
    <row r="19" spans="1:8" ht="108" customHeight="1" x14ac:dyDescent="0.15">
      <c r="A19" s="249"/>
      <c r="B19" s="250"/>
      <c r="C19" s="251"/>
      <c r="D19" s="142"/>
      <c r="E19" s="142"/>
      <c r="F19" s="142"/>
      <c r="G19" s="6" t="s">
        <v>112</v>
      </c>
      <c r="H19" s="6" t="s">
        <v>113</v>
      </c>
    </row>
    <row r="20" spans="1:8" ht="30" customHeight="1" x14ac:dyDescent="0.15">
      <c r="A20" s="243" t="s">
        <v>114</v>
      </c>
      <c r="B20" s="243"/>
      <c r="C20" s="243"/>
      <c r="D20" s="243"/>
      <c r="E20" s="243"/>
      <c r="F20" s="243"/>
      <c r="G20" s="243"/>
      <c r="H20" s="243"/>
    </row>
    <row r="21" spans="1:8" ht="15" x14ac:dyDescent="0.15">
      <c r="A21" s="250" t="s">
        <v>115</v>
      </c>
      <c r="B21" s="49" t="s">
        <v>116</v>
      </c>
      <c r="C21" s="49" t="s">
        <v>117</v>
      </c>
      <c r="D21" s="31">
        <v>3472717</v>
      </c>
      <c r="E21" s="31">
        <v>3266870</v>
      </c>
      <c r="F21" s="31">
        <v>3764762</v>
      </c>
      <c r="G21" s="31">
        <v>3021687</v>
      </c>
      <c r="H21" s="31" t="s">
        <v>118</v>
      </c>
    </row>
    <row r="22" spans="1:8" ht="15" x14ac:dyDescent="0.15">
      <c r="A22" s="250"/>
      <c r="B22" s="49" t="s">
        <v>119</v>
      </c>
      <c r="C22" s="49" t="s">
        <v>117</v>
      </c>
      <c r="D22" s="31">
        <v>3472717</v>
      </c>
      <c r="E22" s="31">
        <v>3266870</v>
      </c>
      <c r="F22" s="31">
        <v>3764762</v>
      </c>
      <c r="G22" s="31">
        <v>3021687</v>
      </c>
      <c r="H22" s="31" t="s">
        <v>118</v>
      </c>
    </row>
    <row r="23" spans="1:8" ht="45" x14ac:dyDescent="0.15">
      <c r="A23" s="250"/>
      <c r="B23" s="49" t="s">
        <v>120</v>
      </c>
      <c r="C23" s="49" t="s">
        <v>53</v>
      </c>
      <c r="D23" s="27">
        <v>0</v>
      </c>
      <c r="E23" s="27">
        <v>0.63</v>
      </c>
      <c r="F23" s="27">
        <v>1</v>
      </c>
      <c r="G23" s="27">
        <v>1</v>
      </c>
      <c r="H23" s="27">
        <v>0</v>
      </c>
    </row>
    <row r="24" spans="1:8" ht="30" x14ac:dyDescent="0.15">
      <c r="A24" s="249" t="s">
        <v>121</v>
      </c>
      <c r="B24" s="49" t="s">
        <v>122</v>
      </c>
      <c r="C24" s="49" t="s">
        <v>117</v>
      </c>
      <c r="D24" s="31">
        <v>4779470</v>
      </c>
      <c r="E24" s="31">
        <v>4346482</v>
      </c>
      <c r="F24" s="31">
        <v>7484755</v>
      </c>
      <c r="G24" s="31">
        <v>11841125</v>
      </c>
      <c r="H24" s="31">
        <v>17242192</v>
      </c>
    </row>
    <row r="25" spans="1:8" ht="15" x14ac:dyDescent="0.15">
      <c r="A25" s="249"/>
      <c r="B25" s="49" t="s">
        <v>123</v>
      </c>
      <c r="C25" s="49" t="s">
        <v>53</v>
      </c>
      <c r="D25" s="27">
        <v>0</v>
      </c>
      <c r="E25" s="27">
        <v>0</v>
      </c>
      <c r="F25" s="27">
        <v>0</v>
      </c>
      <c r="G25" s="74">
        <v>0</v>
      </c>
      <c r="H25" s="74">
        <v>0</v>
      </c>
    </row>
    <row r="26" spans="1:8" ht="15" x14ac:dyDescent="0.15">
      <c r="A26" s="249"/>
      <c r="B26" s="49" t="s">
        <v>124</v>
      </c>
      <c r="C26" s="49" t="s">
        <v>53</v>
      </c>
      <c r="D26" s="27">
        <v>0.61</v>
      </c>
      <c r="E26" s="27">
        <v>0.83</v>
      </c>
      <c r="F26" s="27">
        <v>0.82</v>
      </c>
      <c r="G26" s="74">
        <v>0.72230000000000005</v>
      </c>
      <c r="H26" s="74">
        <v>0.88</v>
      </c>
    </row>
    <row r="27" spans="1:8" ht="15" x14ac:dyDescent="0.15">
      <c r="A27" s="249"/>
      <c r="B27" s="49" t="s">
        <v>125</v>
      </c>
      <c r="C27" s="49" t="s">
        <v>126</v>
      </c>
      <c r="D27" s="27">
        <v>0.39</v>
      </c>
      <c r="E27" s="27">
        <v>0.17</v>
      </c>
      <c r="F27" s="27">
        <v>0.18</v>
      </c>
      <c r="G27" s="74">
        <v>0.2777</v>
      </c>
      <c r="H27" s="74">
        <v>0.12</v>
      </c>
    </row>
    <row r="28" spans="1:8" ht="30" x14ac:dyDescent="0.15">
      <c r="A28" s="249"/>
      <c r="B28" s="49" t="s">
        <v>127</v>
      </c>
      <c r="C28" s="49" t="s">
        <v>110</v>
      </c>
      <c r="D28" s="95">
        <v>0</v>
      </c>
      <c r="E28" s="95">
        <v>0</v>
      </c>
      <c r="F28" s="95">
        <v>0</v>
      </c>
      <c r="G28" s="96">
        <v>0</v>
      </c>
      <c r="H28" s="96">
        <v>0</v>
      </c>
    </row>
    <row r="29" spans="1:8" ht="60" x14ac:dyDescent="0.15">
      <c r="A29" s="13" t="s">
        <v>128</v>
      </c>
      <c r="B29" s="49" t="s">
        <v>129</v>
      </c>
      <c r="C29" s="49" t="s">
        <v>126</v>
      </c>
      <c r="D29" s="27">
        <v>1</v>
      </c>
      <c r="E29" s="27">
        <v>1</v>
      </c>
      <c r="F29" s="27">
        <v>1</v>
      </c>
      <c r="G29" s="27">
        <v>1</v>
      </c>
      <c r="H29" s="27">
        <v>1</v>
      </c>
    </row>
    <row r="30" spans="1:8" ht="60" x14ac:dyDescent="0.15">
      <c r="A30" s="19" t="s">
        <v>130</v>
      </c>
      <c r="B30" s="201" t="s">
        <v>131</v>
      </c>
      <c r="C30" s="201" t="s">
        <v>53</v>
      </c>
      <c r="D30" s="254" t="s">
        <v>132</v>
      </c>
      <c r="E30" s="254"/>
      <c r="F30" s="254"/>
      <c r="G30" s="254"/>
      <c r="H30" s="254"/>
    </row>
    <row r="31" spans="1:8" ht="30" customHeight="1" x14ac:dyDescent="0.15">
      <c r="A31" s="243" t="s">
        <v>133</v>
      </c>
      <c r="B31" s="243"/>
      <c r="C31" s="243"/>
      <c r="D31" s="243"/>
      <c r="E31" s="243"/>
      <c r="F31" s="243"/>
      <c r="G31" s="243"/>
      <c r="H31" s="243"/>
    </row>
    <row r="32" spans="1:8" ht="68" customHeight="1" x14ac:dyDescent="0.15">
      <c r="A32" s="202" t="s">
        <v>134</v>
      </c>
      <c r="B32" s="183" t="s">
        <v>135</v>
      </c>
      <c r="C32" s="203" t="s">
        <v>105</v>
      </c>
      <c r="D32" s="255" t="s">
        <v>136</v>
      </c>
      <c r="E32" s="255"/>
      <c r="F32" s="255"/>
      <c r="G32" s="255"/>
      <c r="H32" s="255"/>
    </row>
    <row r="33" spans="1:8" ht="90" x14ac:dyDescent="0.15">
      <c r="A33" s="254" t="s">
        <v>137</v>
      </c>
      <c r="B33" s="6" t="s">
        <v>138</v>
      </c>
      <c r="C33" s="195" t="s">
        <v>139</v>
      </c>
      <c r="D33" s="49" t="s">
        <v>140</v>
      </c>
      <c r="E33" s="49" t="s">
        <v>141</v>
      </c>
      <c r="F33" s="63" t="s">
        <v>142</v>
      </c>
      <c r="G33" s="63" t="s">
        <v>143</v>
      </c>
      <c r="H33" s="63" t="s">
        <v>144</v>
      </c>
    </row>
    <row r="34" spans="1:8" ht="90" x14ac:dyDescent="0.15">
      <c r="A34" s="254"/>
      <c r="B34" s="6" t="s">
        <v>145</v>
      </c>
      <c r="C34" s="195" t="s">
        <v>139</v>
      </c>
      <c r="D34" s="49" t="s">
        <v>146</v>
      </c>
      <c r="E34" s="49" t="s">
        <v>147</v>
      </c>
      <c r="F34" s="49" t="s">
        <v>148</v>
      </c>
      <c r="G34" s="49" t="s">
        <v>149</v>
      </c>
      <c r="H34" s="49" t="s">
        <v>150</v>
      </c>
    </row>
    <row r="35" spans="1:8" x14ac:dyDescent="0.15">
      <c r="A35" s="254"/>
      <c r="B35" s="259" t="s">
        <v>151</v>
      </c>
      <c r="C35" s="260" t="s">
        <v>139</v>
      </c>
      <c r="D35" s="245" t="s">
        <v>152</v>
      </c>
      <c r="E35" s="245"/>
      <c r="F35" s="245"/>
      <c r="G35" s="245"/>
      <c r="H35" s="245"/>
    </row>
    <row r="36" spans="1:8" ht="66" customHeight="1" x14ac:dyDescent="0.15">
      <c r="A36" s="254"/>
      <c r="B36" s="259"/>
      <c r="C36" s="260"/>
      <c r="D36" s="75" t="s">
        <v>153</v>
      </c>
      <c r="E36" s="75" t="s">
        <v>153</v>
      </c>
      <c r="F36" s="75" t="s">
        <v>153</v>
      </c>
      <c r="G36" s="75" t="s">
        <v>153</v>
      </c>
      <c r="H36" s="75" t="s">
        <v>153</v>
      </c>
    </row>
    <row r="37" spans="1:8" ht="60.5" customHeight="1" x14ac:dyDescent="0.15">
      <c r="A37" s="19" t="s">
        <v>154</v>
      </c>
      <c r="B37" s="18" t="s">
        <v>155</v>
      </c>
      <c r="C37" s="195" t="s">
        <v>53</v>
      </c>
      <c r="D37" s="14" t="s">
        <v>156</v>
      </c>
      <c r="E37" s="14" t="s">
        <v>156</v>
      </c>
      <c r="F37" s="14" t="s">
        <v>156</v>
      </c>
      <c r="G37" s="14" t="s">
        <v>156</v>
      </c>
      <c r="H37" s="14" t="s">
        <v>156</v>
      </c>
    </row>
    <row r="38" spans="1:8" ht="30" customHeight="1" x14ac:dyDescent="0.15">
      <c r="A38" s="243" t="s">
        <v>157</v>
      </c>
      <c r="B38" s="243"/>
      <c r="C38" s="243"/>
      <c r="D38" s="243"/>
      <c r="E38" s="243"/>
      <c r="F38" s="243"/>
      <c r="G38" s="243"/>
      <c r="H38" s="243"/>
    </row>
    <row r="39" spans="1:8" ht="45" x14ac:dyDescent="0.15">
      <c r="A39" s="13" t="s">
        <v>158</v>
      </c>
      <c r="B39" s="6" t="s">
        <v>159</v>
      </c>
      <c r="C39" s="6" t="s">
        <v>53</v>
      </c>
      <c r="D39" s="14" t="s">
        <v>156</v>
      </c>
      <c r="E39" s="14" t="s">
        <v>156</v>
      </c>
      <c r="F39" s="14" t="s">
        <v>156</v>
      </c>
      <c r="G39" s="14" t="s">
        <v>156</v>
      </c>
      <c r="H39" s="14" t="s">
        <v>156</v>
      </c>
    </row>
    <row r="40" spans="1:8" ht="45" x14ac:dyDescent="0.15">
      <c r="A40" s="13" t="s">
        <v>160</v>
      </c>
      <c r="B40" s="6" t="s">
        <v>161</v>
      </c>
      <c r="C40" s="6" t="s">
        <v>53</v>
      </c>
      <c r="D40" s="14" t="s">
        <v>156</v>
      </c>
      <c r="E40" s="14" t="s">
        <v>156</v>
      </c>
      <c r="F40" s="14" t="s">
        <v>156</v>
      </c>
      <c r="G40" s="14" t="s">
        <v>156</v>
      </c>
      <c r="H40" s="14" t="s">
        <v>156</v>
      </c>
    </row>
    <row r="41" spans="1:8" ht="211" customHeight="1" x14ac:dyDescent="0.15">
      <c r="A41" s="19" t="s">
        <v>162</v>
      </c>
      <c r="B41" s="18" t="s">
        <v>163</v>
      </c>
      <c r="C41" s="29" t="s">
        <v>105</v>
      </c>
      <c r="D41" s="245" t="s">
        <v>164</v>
      </c>
      <c r="E41" s="245"/>
      <c r="F41" s="245"/>
      <c r="G41" s="245"/>
      <c r="H41" s="245"/>
    </row>
    <row r="42" spans="1:8" ht="30" customHeight="1" x14ac:dyDescent="0.15">
      <c r="A42" s="243" t="s">
        <v>165</v>
      </c>
      <c r="B42" s="243"/>
      <c r="C42" s="243"/>
      <c r="D42" s="243"/>
      <c r="E42" s="243"/>
      <c r="F42" s="243"/>
      <c r="G42" s="243"/>
      <c r="H42" s="243"/>
    </row>
    <row r="43" spans="1:8" ht="106.5" customHeight="1" x14ac:dyDescent="0.15">
      <c r="A43" s="202" t="s">
        <v>166</v>
      </c>
      <c r="B43" s="183" t="s">
        <v>167</v>
      </c>
      <c r="C43" s="204" t="s">
        <v>105</v>
      </c>
      <c r="D43" s="245" t="s">
        <v>168</v>
      </c>
      <c r="E43" s="245"/>
      <c r="F43" s="245"/>
      <c r="G43" s="245"/>
      <c r="H43" s="245"/>
    </row>
    <row r="44" spans="1:8" ht="30" x14ac:dyDescent="0.15">
      <c r="A44" s="13" t="s">
        <v>169</v>
      </c>
      <c r="B44" s="6" t="s">
        <v>170</v>
      </c>
      <c r="C44" s="6" t="s">
        <v>171</v>
      </c>
      <c r="D44" s="26">
        <v>0</v>
      </c>
      <c r="E44" s="26">
        <v>0</v>
      </c>
      <c r="F44" s="26">
        <v>0</v>
      </c>
      <c r="G44" s="26">
        <v>0</v>
      </c>
      <c r="H44" s="26">
        <v>0</v>
      </c>
    </row>
    <row r="45" spans="1:8" ht="30" customHeight="1" x14ac:dyDescent="0.15">
      <c r="A45" s="243" t="s">
        <v>172</v>
      </c>
      <c r="B45" s="243"/>
      <c r="C45" s="243"/>
      <c r="D45" s="243"/>
      <c r="E45" s="243"/>
      <c r="F45" s="243"/>
      <c r="G45" s="243"/>
      <c r="H45" s="243"/>
    </row>
    <row r="46" spans="1:8" ht="48" customHeight="1" x14ac:dyDescent="0.15">
      <c r="A46" s="249" t="s">
        <v>173</v>
      </c>
      <c r="B46" s="6" t="s">
        <v>174</v>
      </c>
      <c r="C46" s="6" t="s">
        <v>175</v>
      </c>
      <c r="D46" s="49" t="s">
        <v>176</v>
      </c>
      <c r="E46" s="49" t="s">
        <v>177</v>
      </c>
      <c r="F46" s="49" t="s">
        <v>178</v>
      </c>
      <c r="G46" s="49" t="s">
        <v>179</v>
      </c>
      <c r="H46" s="49" t="s">
        <v>180</v>
      </c>
    </row>
    <row r="47" spans="1:8" ht="45" x14ac:dyDescent="0.15">
      <c r="A47" s="249"/>
      <c r="B47" s="6" t="s">
        <v>181</v>
      </c>
      <c r="C47" s="6" t="s">
        <v>175</v>
      </c>
      <c r="D47" s="49" t="s">
        <v>182</v>
      </c>
      <c r="E47" s="49" t="s">
        <v>182</v>
      </c>
      <c r="F47" s="49" t="s">
        <v>182</v>
      </c>
      <c r="G47" s="49" t="s">
        <v>182</v>
      </c>
      <c r="H47" s="49" t="s">
        <v>183</v>
      </c>
    </row>
    <row r="48" spans="1:8" ht="45" x14ac:dyDescent="0.15">
      <c r="A48" s="249"/>
      <c r="B48" s="261" t="s">
        <v>184</v>
      </c>
      <c r="C48" s="261" t="s">
        <v>185</v>
      </c>
      <c r="D48" s="205"/>
      <c r="E48" s="205"/>
      <c r="F48" s="205"/>
      <c r="G48" s="49" t="s">
        <v>186</v>
      </c>
      <c r="H48" s="49" t="s">
        <v>187</v>
      </c>
    </row>
    <row r="49" spans="1:8" ht="70.5" customHeight="1" x14ac:dyDescent="0.15">
      <c r="A49" s="249"/>
      <c r="B49" s="261"/>
      <c r="C49" s="261"/>
      <c r="D49" s="245" t="s">
        <v>188</v>
      </c>
      <c r="E49" s="245"/>
      <c r="F49" s="245"/>
      <c r="G49" s="245"/>
      <c r="H49" s="245"/>
    </row>
    <row r="50" spans="1:8" ht="88.5" customHeight="1" x14ac:dyDescent="0.15">
      <c r="A50" s="13" t="s">
        <v>189</v>
      </c>
      <c r="B50" s="6" t="s">
        <v>190</v>
      </c>
      <c r="C50" s="30" t="s">
        <v>105</v>
      </c>
      <c r="D50" s="245" t="s">
        <v>191</v>
      </c>
      <c r="E50" s="245"/>
      <c r="F50" s="245"/>
      <c r="G50" s="245"/>
      <c r="H50" s="245"/>
    </row>
    <row r="51" spans="1:8" s="219" customFormat="1" ht="30" customHeight="1" x14ac:dyDescent="0.15">
      <c r="A51" s="246" t="s">
        <v>192</v>
      </c>
      <c r="B51" s="246"/>
      <c r="C51" s="246"/>
      <c r="D51" s="246"/>
      <c r="E51" s="246"/>
      <c r="F51" s="246"/>
      <c r="G51" s="246"/>
      <c r="H51" s="247"/>
    </row>
    <row r="52" spans="1:8" ht="97.75" customHeight="1" x14ac:dyDescent="0.15">
      <c r="A52" s="202" t="s">
        <v>193</v>
      </c>
      <c r="B52" s="183" t="s">
        <v>194</v>
      </c>
      <c r="C52" s="204" t="s">
        <v>195</v>
      </c>
      <c r="D52" s="245" t="s">
        <v>196</v>
      </c>
      <c r="E52" s="245"/>
      <c r="F52" s="245"/>
      <c r="G52" s="245"/>
      <c r="H52" s="245"/>
    </row>
    <row r="53" spans="1:8" ht="45" x14ac:dyDescent="0.15">
      <c r="A53" s="13" t="s">
        <v>197</v>
      </c>
      <c r="B53" s="6" t="s">
        <v>198</v>
      </c>
      <c r="C53" s="6" t="s">
        <v>92</v>
      </c>
      <c r="D53" s="245" t="s">
        <v>199</v>
      </c>
      <c r="E53" s="245"/>
      <c r="F53" s="245"/>
      <c r="G53" s="245"/>
      <c r="H53" s="245"/>
    </row>
    <row r="54" spans="1:8" ht="42" customHeight="1" x14ac:dyDescent="0.15">
      <c r="A54" s="13" t="s">
        <v>200</v>
      </c>
      <c r="B54" s="6" t="s">
        <v>201</v>
      </c>
      <c r="C54" s="6" t="s">
        <v>202</v>
      </c>
      <c r="D54" s="14" t="s">
        <v>203</v>
      </c>
      <c r="E54" s="14" t="s">
        <v>203</v>
      </c>
      <c r="F54" s="14" t="s">
        <v>203</v>
      </c>
      <c r="G54" s="14" t="s">
        <v>203</v>
      </c>
      <c r="H54" s="14" t="s">
        <v>203</v>
      </c>
    </row>
    <row r="55" spans="1:8" ht="133.5" customHeight="1" x14ac:dyDescent="0.15">
      <c r="A55" s="19" t="s">
        <v>204</v>
      </c>
      <c r="B55" s="18" t="s">
        <v>205</v>
      </c>
      <c r="C55" s="29" t="s">
        <v>105</v>
      </c>
      <c r="D55" s="245" t="s">
        <v>206</v>
      </c>
      <c r="E55" s="245"/>
      <c r="F55" s="245"/>
      <c r="G55" s="245"/>
      <c r="H55" s="245"/>
    </row>
    <row r="56" spans="1:8" ht="30" customHeight="1" x14ac:dyDescent="0.15">
      <c r="A56" s="248" t="s">
        <v>207</v>
      </c>
      <c r="B56" s="248"/>
      <c r="C56" s="248"/>
      <c r="D56" s="248"/>
      <c r="E56" s="248"/>
      <c r="F56" s="248"/>
      <c r="G56" s="248"/>
      <c r="H56" s="247"/>
    </row>
    <row r="57" spans="1:8" ht="75" x14ac:dyDescent="0.15">
      <c r="A57" s="13" t="s">
        <v>208</v>
      </c>
      <c r="B57" s="6" t="s">
        <v>209</v>
      </c>
      <c r="C57" s="6" t="s">
        <v>53</v>
      </c>
      <c r="D57" s="14" t="s">
        <v>156</v>
      </c>
      <c r="E57" s="14" t="s">
        <v>156</v>
      </c>
      <c r="F57" s="14" t="s">
        <v>156</v>
      </c>
      <c r="G57" s="14" t="s">
        <v>156</v>
      </c>
      <c r="H57" s="14" t="s">
        <v>156</v>
      </c>
    </row>
    <row r="58" spans="1:8" ht="301" customHeight="1" x14ac:dyDescent="0.15">
      <c r="A58" s="13" t="s">
        <v>210</v>
      </c>
      <c r="B58" s="6" t="s">
        <v>211</v>
      </c>
      <c r="C58" s="30" t="s">
        <v>105</v>
      </c>
      <c r="D58" s="245" t="s">
        <v>212</v>
      </c>
      <c r="E58" s="245"/>
      <c r="F58" s="245"/>
      <c r="G58" s="245"/>
      <c r="H58" s="245"/>
    </row>
    <row r="59" spans="1:8" s="25" customFormat="1" ht="30" customHeight="1" x14ac:dyDescent="0.2">
      <c r="A59" s="248" t="s">
        <v>213</v>
      </c>
      <c r="B59" s="248"/>
      <c r="C59" s="248"/>
      <c r="D59" s="248"/>
      <c r="E59" s="248"/>
      <c r="F59" s="248"/>
      <c r="G59" s="248"/>
      <c r="H59" s="247"/>
    </row>
    <row r="60" spans="1:8" ht="120.5" customHeight="1" x14ac:dyDescent="0.15">
      <c r="A60" s="13" t="s">
        <v>214</v>
      </c>
      <c r="B60" s="6" t="s">
        <v>215</v>
      </c>
      <c r="C60" s="30" t="s">
        <v>105</v>
      </c>
      <c r="D60" s="245" t="s">
        <v>216</v>
      </c>
      <c r="E60" s="245"/>
      <c r="F60" s="245"/>
      <c r="G60" s="245"/>
      <c r="H60" s="245"/>
    </row>
    <row r="61" spans="1:8" ht="30" customHeight="1" x14ac:dyDescent="0.15">
      <c r="A61" s="248" t="s">
        <v>217</v>
      </c>
      <c r="B61" s="248"/>
      <c r="C61" s="248"/>
      <c r="D61" s="248"/>
      <c r="E61" s="248"/>
      <c r="F61" s="248"/>
      <c r="G61" s="248"/>
      <c r="H61" s="247"/>
    </row>
    <row r="62" spans="1:8" ht="45" x14ac:dyDescent="0.15">
      <c r="A62" s="13" t="s">
        <v>218</v>
      </c>
      <c r="B62" s="6" t="s">
        <v>219</v>
      </c>
      <c r="C62" s="6" t="s">
        <v>220</v>
      </c>
      <c r="D62" s="28">
        <v>0</v>
      </c>
      <c r="E62" s="28">
        <v>0</v>
      </c>
      <c r="F62" s="28">
        <v>0</v>
      </c>
      <c r="G62" s="28">
        <v>1</v>
      </c>
      <c r="H62" s="28">
        <v>0</v>
      </c>
    </row>
    <row r="63" spans="1:8" ht="176.5" customHeight="1" x14ac:dyDescent="0.15">
      <c r="A63" s="13" t="s">
        <v>221</v>
      </c>
      <c r="B63" s="6" t="s">
        <v>222</v>
      </c>
      <c r="C63" s="30" t="s">
        <v>105</v>
      </c>
      <c r="D63" s="245" t="s">
        <v>223</v>
      </c>
      <c r="E63" s="245"/>
      <c r="F63" s="245"/>
      <c r="G63" s="245"/>
      <c r="H63" s="245"/>
    </row>
    <row r="64" spans="1:8" ht="30" customHeight="1" x14ac:dyDescent="0.15">
      <c r="A64" s="248" t="s">
        <v>224</v>
      </c>
      <c r="B64" s="248"/>
      <c r="C64" s="248"/>
      <c r="D64" s="248"/>
      <c r="E64" s="248"/>
      <c r="F64" s="248"/>
      <c r="G64" s="248"/>
      <c r="H64" s="247"/>
    </row>
    <row r="65" spans="1:9" ht="60" x14ac:dyDescent="0.15">
      <c r="A65" s="249" t="s">
        <v>225</v>
      </c>
      <c r="B65" s="250" t="s">
        <v>226</v>
      </c>
      <c r="C65" s="49" t="s">
        <v>227</v>
      </c>
      <c r="D65" s="50">
        <v>80.900000000000006</v>
      </c>
      <c r="E65" s="50">
        <v>87.8</v>
      </c>
      <c r="F65" s="102">
        <v>81.7</v>
      </c>
      <c r="G65" s="50">
        <v>82.4</v>
      </c>
      <c r="H65" s="50">
        <v>96.5</v>
      </c>
      <c r="I65" s="93"/>
    </row>
    <row r="66" spans="1:9" ht="60" x14ac:dyDescent="0.15">
      <c r="A66" s="249"/>
      <c r="B66" s="250"/>
      <c r="C66" s="49" t="s">
        <v>228</v>
      </c>
      <c r="D66" s="14">
        <v>28.4</v>
      </c>
      <c r="E66" s="14">
        <v>26.9</v>
      </c>
      <c r="F66" s="103">
        <v>31.8</v>
      </c>
      <c r="G66" s="14">
        <v>37.9</v>
      </c>
      <c r="H66" s="14">
        <v>46.2</v>
      </c>
    </row>
    <row r="67" spans="1:9" ht="75" x14ac:dyDescent="0.15">
      <c r="A67" s="249"/>
      <c r="B67" s="250"/>
      <c r="C67" s="49" t="s">
        <v>229</v>
      </c>
      <c r="D67" s="14">
        <v>314.7</v>
      </c>
      <c r="E67" s="14">
        <v>365.4</v>
      </c>
      <c r="F67" s="103">
        <v>299.10000000000002</v>
      </c>
      <c r="G67" s="50">
        <v>267</v>
      </c>
      <c r="H67" s="14">
        <v>301.8</v>
      </c>
    </row>
    <row r="68" spans="1:9" ht="30" x14ac:dyDescent="0.15">
      <c r="A68" s="249"/>
      <c r="B68" s="250"/>
      <c r="C68" s="49" t="s">
        <v>230</v>
      </c>
      <c r="D68" s="14">
        <v>0</v>
      </c>
      <c r="E68" s="14">
        <v>0</v>
      </c>
      <c r="F68" s="14">
        <v>0</v>
      </c>
      <c r="G68" s="14">
        <v>0</v>
      </c>
      <c r="H68" s="14">
        <v>0</v>
      </c>
    </row>
    <row r="69" spans="1:9" ht="45" x14ac:dyDescent="0.15">
      <c r="A69" s="249"/>
      <c r="B69" s="250"/>
      <c r="C69" s="49" t="s">
        <v>231</v>
      </c>
      <c r="D69" s="14">
        <v>0</v>
      </c>
      <c r="E69" s="14">
        <v>0</v>
      </c>
      <c r="F69" s="14">
        <v>0</v>
      </c>
      <c r="G69" s="14">
        <v>0</v>
      </c>
      <c r="H69" s="14">
        <v>0</v>
      </c>
    </row>
    <row r="70" spans="1:9" ht="14.25" customHeight="1" x14ac:dyDescent="0.15">
      <c r="A70" s="13" t="s">
        <v>232</v>
      </c>
      <c r="B70" s="6" t="s">
        <v>233</v>
      </c>
      <c r="C70" s="6" t="s">
        <v>13</v>
      </c>
      <c r="D70" s="14">
        <v>0</v>
      </c>
      <c r="E70" s="14">
        <v>0</v>
      </c>
      <c r="F70" s="14">
        <v>0</v>
      </c>
      <c r="G70" s="14">
        <v>0</v>
      </c>
      <c r="H70" s="14">
        <v>0</v>
      </c>
    </row>
    <row r="71" spans="1:9" ht="14.25" customHeight="1" x14ac:dyDescent="0.15">
      <c r="A71" s="254" t="s">
        <v>234</v>
      </c>
      <c r="B71" s="250" t="s">
        <v>235</v>
      </c>
      <c r="C71" s="250" t="s">
        <v>13</v>
      </c>
      <c r="D71" s="7" t="s">
        <v>236</v>
      </c>
      <c r="E71" s="7" t="s">
        <v>237</v>
      </c>
      <c r="F71" s="7" t="s">
        <v>238</v>
      </c>
      <c r="G71" s="7" t="s">
        <v>239</v>
      </c>
      <c r="H71" s="7" t="s">
        <v>240</v>
      </c>
    </row>
    <row r="72" spans="1:9" ht="20" customHeight="1" x14ac:dyDescent="0.15">
      <c r="A72" s="262"/>
      <c r="B72" s="247"/>
      <c r="C72" s="247"/>
      <c r="D72" s="245" t="s">
        <v>241</v>
      </c>
      <c r="E72" s="245"/>
      <c r="F72" s="245"/>
      <c r="G72" s="245"/>
      <c r="H72" s="245"/>
    </row>
    <row r="73" spans="1:9" ht="15" customHeight="1" x14ac:dyDescent="0.15"/>
    <row r="74" spans="1:9" ht="15" customHeight="1" x14ac:dyDescent="0.15">
      <c r="A74" s="176" t="s">
        <v>77</v>
      </c>
      <c r="B74" s="11"/>
    </row>
    <row r="75" spans="1:9" ht="15" customHeight="1" x14ac:dyDescent="0.15"/>
    <row r="76" spans="1:9" ht="15" customHeight="1" x14ac:dyDescent="0.15">
      <c r="A76" s="172" t="s">
        <v>78</v>
      </c>
    </row>
    <row r="77" spans="1:9" ht="15" customHeight="1" x14ac:dyDescent="0.15">
      <c r="A77" s="60" t="s">
        <v>242</v>
      </c>
    </row>
    <row r="78" spans="1:9" ht="15" customHeight="1" x14ac:dyDescent="0.15">
      <c r="A78" s="152" t="s">
        <v>243</v>
      </c>
    </row>
    <row r="79" spans="1:9" ht="15" customHeight="1" x14ac:dyDescent="0.15">
      <c r="A79" s="152" t="s">
        <v>244</v>
      </c>
    </row>
  </sheetData>
  <mergeCells count="48">
    <mergeCell ref="D18:H18"/>
    <mergeCell ref="A24:A28"/>
    <mergeCell ref="B71:B72"/>
    <mergeCell ref="C71:C72"/>
    <mergeCell ref="A33:A36"/>
    <mergeCell ref="A46:A49"/>
    <mergeCell ref="B35:B36"/>
    <mergeCell ref="C35:C36"/>
    <mergeCell ref="B48:B49"/>
    <mergeCell ref="C48:C49"/>
    <mergeCell ref="A71:A72"/>
    <mergeCell ref="D35:H35"/>
    <mergeCell ref="A38:H38"/>
    <mergeCell ref="D41:H41"/>
    <mergeCell ref="A42:H42"/>
    <mergeCell ref="A45:H45"/>
    <mergeCell ref="D43:H43"/>
    <mergeCell ref="A20:H20"/>
    <mergeCell ref="D30:H30"/>
    <mergeCell ref="A31:H31"/>
    <mergeCell ref="D32:H32"/>
    <mergeCell ref="A21:A23"/>
    <mergeCell ref="A1:B1"/>
    <mergeCell ref="A4:H4"/>
    <mergeCell ref="A6:H6"/>
    <mergeCell ref="D16:H16"/>
    <mergeCell ref="A17:H17"/>
    <mergeCell ref="A18:A19"/>
    <mergeCell ref="B18:B19"/>
    <mergeCell ref="C18:C19"/>
    <mergeCell ref="A7:A10"/>
    <mergeCell ref="A11:A15"/>
    <mergeCell ref="D49:H49"/>
    <mergeCell ref="D50:H50"/>
    <mergeCell ref="D72:H72"/>
    <mergeCell ref="A51:H51"/>
    <mergeCell ref="A56:H56"/>
    <mergeCell ref="A59:H59"/>
    <mergeCell ref="A61:H61"/>
    <mergeCell ref="A64:H64"/>
    <mergeCell ref="D52:H52"/>
    <mergeCell ref="D53:H53"/>
    <mergeCell ref="D55:H55"/>
    <mergeCell ref="D58:H58"/>
    <mergeCell ref="D60:H60"/>
    <mergeCell ref="D63:H63"/>
    <mergeCell ref="A65:A69"/>
    <mergeCell ref="B65:B6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E6AEF-2D3B-4F8E-AA99-F6C3E2E9B048}">
  <sheetPr>
    <tabColor theme="9"/>
  </sheetPr>
  <dimension ref="A1:G78"/>
  <sheetViews>
    <sheetView zoomScale="85" zoomScaleNormal="85" workbookViewId="0">
      <selection sqref="A1:B1"/>
    </sheetView>
  </sheetViews>
  <sheetFormatPr baseColWidth="10" defaultColWidth="9.33203125" defaultRowHeight="14" x14ac:dyDescent="0.15"/>
  <cols>
    <col min="1" max="1" width="25.1640625" style="4" customWidth="1"/>
    <col min="2" max="6" width="25.6640625" style="4" customWidth="1"/>
    <col min="7" max="7" width="9.33203125" style="67"/>
    <col min="8" max="16384" width="9.33203125" style="4"/>
  </cols>
  <sheetData>
    <row r="1" spans="1:6" ht="30" customHeight="1" x14ac:dyDescent="0.15">
      <c r="A1" s="252" t="s">
        <v>654</v>
      </c>
      <c r="B1" s="252"/>
    </row>
    <row r="3" spans="1:6" ht="18" x14ac:dyDescent="0.15">
      <c r="A3" s="109" t="s">
        <v>245</v>
      </c>
      <c r="B3" s="60"/>
      <c r="C3" s="10"/>
      <c r="D3" s="10"/>
      <c r="E3" s="10"/>
    </row>
    <row r="4" spans="1:6" ht="57" customHeight="1" x14ac:dyDescent="0.15">
      <c r="A4" s="263" t="s">
        <v>246</v>
      </c>
      <c r="B4" s="264"/>
      <c r="C4" s="264"/>
      <c r="D4" s="264"/>
      <c r="E4" s="264"/>
      <c r="F4" s="264"/>
    </row>
    <row r="5" spans="1:6" ht="30" customHeight="1" x14ac:dyDescent="0.15">
      <c r="A5" s="44" t="s">
        <v>247</v>
      </c>
      <c r="B5" s="274" t="s">
        <v>248</v>
      </c>
      <c r="C5" s="274"/>
      <c r="D5" s="274"/>
      <c r="E5" s="274"/>
      <c r="F5" s="275"/>
    </row>
    <row r="6" spans="1:6" ht="30" customHeight="1" x14ac:dyDescent="0.15">
      <c r="A6" s="276" t="s">
        <v>249</v>
      </c>
      <c r="B6" s="276"/>
      <c r="C6" s="276"/>
      <c r="D6" s="276"/>
      <c r="E6" s="276"/>
      <c r="F6" s="277"/>
    </row>
    <row r="7" spans="1:6" ht="303.5" customHeight="1" x14ac:dyDescent="0.15">
      <c r="A7" s="45" t="s">
        <v>250</v>
      </c>
      <c r="B7" s="278" t="s">
        <v>251</v>
      </c>
      <c r="C7" s="279"/>
      <c r="D7" s="279"/>
      <c r="E7" s="279"/>
      <c r="F7" s="279"/>
    </row>
    <row r="8" spans="1:6" ht="183" customHeight="1" x14ac:dyDescent="0.15">
      <c r="A8" s="45" t="s">
        <v>252</v>
      </c>
      <c r="B8" s="278" t="s">
        <v>253</v>
      </c>
      <c r="C8" s="279"/>
      <c r="D8" s="279"/>
      <c r="E8" s="279"/>
      <c r="F8" s="279"/>
    </row>
    <row r="9" spans="1:6" ht="330" customHeight="1" x14ac:dyDescent="0.15">
      <c r="A9" s="45" t="s">
        <v>254</v>
      </c>
      <c r="B9" s="280" t="s">
        <v>255</v>
      </c>
      <c r="C9" s="281"/>
      <c r="D9" s="281"/>
      <c r="E9" s="281"/>
      <c r="F9" s="281"/>
    </row>
    <row r="10" spans="1:6" ht="157" customHeight="1" x14ac:dyDescent="0.15">
      <c r="A10" s="45" t="s">
        <v>256</v>
      </c>
      <c r="B10" s="278" t="s">
        <v>257</v>
      </c>
      <c r="C10" s="279"/>
      <c r="D10" s="279"/>
      <c r="E10" s="279"/>
      <c r="F10" s="279"/>
    </row>
    <row r="11" spans="1:6" ht="133" customHeight="1" x14ac:dyDescent="0.15">
      <c r="A11" s="45" t="s">
        <v>258</v>
      </c>
      <c r="B11" s="278" t="s">
        <v>259</v>
      </c>
      <c r="C11" s="279"/>
      <c r="D11" s="279"/>
      <c r="E11" s="279"/>
      <c r="F11" s="279"/>
    </row>
    <row r="12" spans="1:6" ht="30" customHeight="1" x14ac:dyDescent="0.15">
      <c r="A12" s="265" t="s">
        <v>260</v>
      </c>
      <c r="B12" s="265"/>
      <c r="C12" s="265"/>
      <c r="D12" s="265"/>
      <c r="E12" s="265"/>
      <c r="F12" s="284"/>
    </row>
    <row r="13" spans="1:6" ht="276" customHeight="1" x14ac:dyDescent="0.15">
      <c r="A13" s="45" t="s">
        <v>261</v>
      </c>
      <c r="B13" s="278" t="s">
        <v>262</v>
      </c>
      <c r="C13" s="279"/>
      <c r="D13" s="279"/>
      <c r="E13" s="279"/>
      <c r="F13" s="279"/>
    </row>
    <row r="14" spans="1:6" ht="290" customHeight="1" x14ac:dyDescent="0.15">
      <c r="A14" s="285" t="s">
        <v>263</v>
      </c>
      <c r="B14" s="282" t="s">
        <v>264</v>
      </c>
      <c r="C14" s="283"/>
      <c r="D14" s="283"/>
      <c r="E14" s="283"/>
      <c r="F14" s="283"/>
    </row>
    <row r="15" spans="1:6" ht="122.5" customHeight="1" x14ac:dyDescent="0.15">
      <c r="A15" s="286"/>
      <c r="B15" s="287" t="s">
        <v>265</v>
      </c>
      <c r="C15" s="266"/>
      <c r="D15" s="287" t="s">
        <v>266</v>
      </c>
      <c r="E15" s="288"/>
      <c r="F15" s="46" t="s">
        <v>267</v>
      </c>
    </row>
    <row r="16" spans="1:6" ht="164.25" customHeight="1" x14ac:dyDescent="0.15">
      <c r="A16" s="45" t="s">
        <v>268</v>
      </c>
      <c r="B16" s="267" t="s">
        <v>269</v>
      </c>
      <c r="C16" s="289"/>
      <c r="D16" s="289"/>
      <c r="E16" s="289"/>
      <c r="F16" s="289"/>
    </row>
    <row r="17" spans="1:6" ht="14" customHeight="1" x14ac:dyDescent="0.15">
      <c r="A17" s="297" t="s">
        <v>270</v>
      </c>
      <c r="B17" s="90">
        <v>2019</v>
      </c>
      <c r="C17" s="90">
        <v>2020</v>
      </c>
      <c r="D17" s="91">
        <v>2021</v>
      </c>
      <c r="E17" s="216">
        <v>2022</v>
      </c>
      <c r="F17" s="216">
        <v>2023</v>
      </c>
    </row>
    <row r="18" spans="1:6" ht="147.75" customHeight="1" x14ac:dyDescent="0.15">
      <c r="A18" s="295"/>
      <c r="B18" s="239" t="s">
        <v>271</v>
      </c>
      <c r="C18" s="222" t="s">
        <v>272</v>
      </c>
      <c r="D18" s="222" t="s">
        <v>273</v>
      </c>
      <c r="E18" s="222" t="s">
        <v>274</v>
      </c>
      <c r="F18" s="222" t="s">
        <v>275</v>
      </c>
    </row>
    <row r="19" spans="1:6" ht="87" customHeight="1" x14ac:dyDescent="0.15">
      <c r="A19" s="311"/>
      <c r="B19" s="299" t="s">
        <v>276</v>
      </c>
      <c r="C19" s="299"/>
      <c r="D19" s="299"/>
      <c r="E19" s="299"/>
      <c r="F19" s="299"/>
    </row>
    <row r="20" spans="1:6" ht="129" customHeight="1" x14ac:dyDescent="0.15">
      <c r="A20" s="223" t="s">
        <v>277</v>
      </c>
      <c r="B20" s="267" t="s">
        <v>278</v>
      </c>
      <c r="C20" s="267"/>
      <c r="D20" s="267"/>
      <c r="E20" s="267"/>
      <c r="F20" s="267"/>
    </row>
    <row r="21" spans="1:6" x14ac:dyDescent="0.15">
      <c r="A21" s="285" t="s">
        <v>279</v>
      </c>
      <c r="B21" s="224">
        <v>2019</v>
      </c>
      <c r="C21" s="224">
        <v>2020</v>
      </c>
      <c r="D21" s="225">
        <v>2021</v>
      </c>
      <c r="E21" s="226">
        <v>2022</v>
      </c>
      <c r="F21" s="224">
        <v>2023</v>
      </c>
    </row>
    <row r="22" spans="1:6" ht="14.25" customHeight="1" x14ac:dyDescent="0.15">
      <c r="A22" s="293"/>
      <c r="B22" s="229" t="s">
        <v>280</v>
      </c>
      <c r="C22" s="229" t="s">
        <v>281</v>
      </c>
      <c r="D22" s="229" t="s">
        <v>282</v>
      </c>
      <c r="E22" s="230" t="s">
        <v>283</v>
      </c>
      <c r="F22" s="231" t="s">
        <v>284</v>
      </c>
    </row>
    <row r="23" spans="1:6" ht="74" customHeight="1" x14ac:dyDescent="0.15">
      <c r="A23" s="294"/>
      <c r="B23" s="268" t="s">
        <v>285</v>
      </c>
      <c r="C23" s="269"/>
      <c r="D23" s="269"/>
      <c r="E23" s="269"/>
      <c r="F23" s="270"/>
    </row>
    <row r="24" spans="1:6" x14ac:dyDescent="0.15">
      <c r="A24" s="297" t="s">
        <v>286</v>
      </c>
      <c r="B24" s="90">
        <v>2019</v>
      </c>
      <c r="C24" s="90">
        <v>2020</v>
      </c>
      <c r="D24" s="91">
        <v>2021</v>
      </c>
      <c r="E24" s="92">
        <v>2022</v>
      </c>
      <c r="F24" s="90">
        <v>2023</v>
      </c>
    </row>
    <row r="25" spans="1:6" ht="30" x14ac:dyDescent="0.15">
      <c r="A25" s="295"/>
      <c r="B25" s="52" t="s">
        <v>287</v>
      </c>
      <c r="C25" s="52" t="s">
        <v>288</v>
      </c>
      <c r="D25" s="52" t="s">
        <v>289</v>
      </c>
      <c r="E25" s="52" t="s">
        <v>290</v>
      </c>
      <c r="F25" s="103" t="s">
        <v>291</v>
      </c>
    </row>
    <row r="26" spans="1:6" ht="59" customHeight="1" x14ac:dyDescent="0.15">
      <c r="A26" s="298"/>
      <c r="B26" s="271" t="s">
        <v>292</v>
      </c>
      <c r="C26" s="272"/>
      <c r="D26" s="272"/>
      <c r="E26" s="272"/>
      <c r="F26" s="273"/>
    </row>
    <row r="27" spans="1:6" ht="30" customHeight="1" x14ac:dyDescent="0.15">
      <c r="A27" s="265" t="s">
        <v>293</v>
      </c>
      <c r="B27" s="265"/>
      <c r="C27" s="265"/>
      <c r="D27" s="265"/>
      <c r="E27" s="265"/>
      <c r="F27" s="266"/>
    </row>
    <row r="28" spans="1:6" ht="15" x14ac:dyDescent="0.15">
      <c r="A28" s="295" t="s">
        <v>294</v>
      </c>
      <c r="B28" s="224">
        <v>2019</v>
      </c>
      <c r="C28" s="224">
        <v>2020</v>
      </c>
      <c r="D28" s="225">
        <v>2021</v>
      </c>
      <c r="E28" s="226">
        <v>2022</v>
      </c>
      <c r="F28" s="224" t="s">
        <v>295</v>
      </c>
    </row>
    <row r="29" spans="1:6" ht="87.5" customHeight="1" x14ac:dyDescent="0.15">
      <c r="A29" s="295"/>
      <c r="B29" s="233" t="s">
        <v>296</v>
      </c>
      <c r="C29" s="233" t="s">
        <v>297</v>
      </c>
      <c r="D29" s="233" t="s">
        <v>298</v>
      </c>
      <c r="E29" s="233" t="s">
        <v>299</v>
      </c>
      <c r="F29" s="233" t="s">
        <v>300</v>
      </c>
    </row>
    <row r="30" spans="1:6" ht="172.5" customHeight="1" x14ac:dyDescent="0.15">
      <c r="A30" s="296"/>
      <c r="B30" s="290" t="s">
        <v>301</v>
      </c>
      <c r="C30" s="291"/>
      <c r="D30" s="291"/>
      <c r="E30" s="291"/>
      <c r="F30" s="292"/>
    </row>
    <row r="31" spans="1:6" x14ac:dyDescent="0.15">
      <c r="A31" s="297" t="s">
        <v>302</v>
      </c>
      <c r="B31" s="224">
        <v>2019</v>
      </c>
      <c r="C31" s="224">
        <v>2020</v>
      </c>
      <c r="D31" s="225">
        <v>2021</v>
      </c>
      <c r="E31" s="226">
        <v>2022</v>
      </c>
      <c r="F31" s="224">
        <v>2023</v>
      </c>
    </row>
    <row r="32" spans="1:6" x14ac:dyDescent="0.15">
      <c r="A32" s="298"/>
      <c r="B32" s="53">
        <v>0</v>
      </c>
      <c r="C32" s="53">
        <v>0</v>
      </c>
      <c r="D32" s="53">
        <v>0</v>
      </c>
      <c r="E32" s="53">
        <v>0</v>
      </c>
      <c r="F32" s="27">
        <v>0</v>
      </c>
    </row>
    <row r="33" spans="1:6" ht="128.25" customHeight="1" x14ac:dyDescent="0.15">
      <c r="A33" s="45" t="s">
        <v>303</v>
      </c>
      <c r="B33" s="267" t="s">
        <v>304</v>
      </c>
      <c r="C33" s="267"/>
      <c r="D33" s="267"/>
      <c r="E33" s="267"/>
      <c r="F33" s="267"/>
    </row>
    <row r="34" spans="1:6" ht="68.25" customHeight="1" x14ac:dyDescent="0.15">
      <c r="A34" s="45" t="s">
        <v>305</v>
      </c>
      <c r="B34" s="278" t="s">
        <v>306</v>
      </c>
      <c r="C34" s="279"/>
      <c r="D34" s="279"/>
      <c r="E34" s="279"/>
      <c r="F34" s="279"/>
    </row>
    <row r="35" spans="1:6" ht="72.75" customHeight="1" x14ac:dyDescent="0.15">
      <c r="A35" s="45" t="s">
        <v>307</v>
      </c>
      <c r="B35" s="314" t="s">
        <v>308</v>
      </c>
      <c r="C35" s="305"/>
      <c r="D35" s="305"/>
      <c r="E35" s="305"/>
      <c r="F35" s="305"/>
    </row>
    <row r="36" spans="1:6" x14ac:dyDescent="0.15">
      <c r="A36" s="285" t="s">
        <v>309</v>
      </c>
      <c r="B36" s="90">
        <v>2019</v>
      </c>
      <c r="C36" s="90">
        <v>2020</v>
      </c>
      <c r="D36" s="91">
        <v>2021</v>
      </c>
      <c r="E36" s="92">
        <v>2022</v>
      </c>
      <c r="F36" s="90">
        <v>2023</v>
      </c>
    </row>
    <row r="37" spans="1:6" ht="85.75" customHeight="1" x14ac:dyDescent="0.15">
      <c r="A37" s="293"/>
      <c r="B37" s="241" t="s">
        <v>310</v>
      </c>
      <c r="C37" s="241" t="s">
        <v>311</v>
      </c>
      <c r="D37" s="63" t="s">
        <v>312</v>
      </c>
      <c r="E37" s="63" t="s">
        <v>313</v>
      </c>
      <c r="F37" s="63" t="s">
        <v>314</v>
      </c>
    </row>
    <row r="38" spans="1:6" ht="88.25" customHeight="1" x14ac:dyDescent="0.15">
      <c r="A38" s="293"/>
      <c r="B38" s="242" t="s">
        <v>315</v>
      </c>
      <c r="C38" s="242" t="s">
        <v>316</v>
      </c>
      <c r="D38" s="232" t="s">
        <v>317</v>
      </c>
      <c r="E38" s="232" t="s">
        <v>318</v>
      </c>
      <c r="F38" s="232" t="s">
        <v>319</v>
      </c>
    </row>
    <row r="39" spans="1:6" ht="234.75" customHeight="1" x14ac:dyDescent="0.15">
      <c r="A39" s="300"/>
      <c r="B39" s="302" t="s">
        <v>320</v>
      </c>
      <c r="C39" s="303"/>
      <c r="D39" s="303"/>
      <c r="E39" s="303"/>
      <c r="F39" s="304"/>
    </row>
    <row r="40" spans="1:6" ht="30" customHeight="1" x14ac:dyDescent="0.15">
      <c r="A40" s="223" t="s">
        <v>321</v>
      </c>
      <c r="B40" s="267" t="s">
        <v>322</v>
      </c>
      <c r="C40" s="289"/>
      <c r="D40" s="289"/>
      <c r="E40" s="289"/>
      <c r="F40" s="289"/>
    </row>
    <row r="41" spans="1:6" ht="103.75" customHeight="1" x14ac:dyDescent="0.15">
      <c r="A41" s="213" t="s">
        <v>323</v>
      </c>
      <c r="B41" s="315" t="s">
        <v>324</v>
      </c>
      <c r="C41" s="316"/>
      <c r="D41" s="316"/>
      <c r="E41" s="316"/>
      <c r="F41" s="316"/>
    </row>
    <row r="42" spans="1:6" ht="30" customHeight="1" x14ac:dyDescent="0.15">
      <c r="A42" s="265" t="s">
        <v>325</v>
      </c>
      <c r="B42" s="265"/>
      <c r="C42" s="265"/>
      <c r="D42" s="265"/>
      <c r="E42" s="265"/>
      <c r="F42" s="266"/>
    </row>
    <row r="43" spans="1:6" ht="204" customHeight="1" x14ac:dyDescent="0.15">
      <c r="A43" s="227" t="s">
        <v>326</v>
      </c>
      <c r="B43" s="309" t="s">
        <v>327</v>
      </c>
      <c r="C43" s="310"/>
      <c r="D43" s="310"/>
      <c r="E43" s="310"/>
      <c r="F43" s="310"/>
    </row>
    <row r="44" spans="1:6" ht="96.75" customHeight="1" x14ac:dyDescent="0.15">
      <c r="A44" s="45" t="s">
        <v>328</v>
      </c>
      <c r="B44" s="267" t="s">
        <v>329</v>
      </c>
      <c r="C44" s="267"/>
      <c r="D44" s="267"/>
      <c r="E44" s="267"/>
      <c r="F44" s="267"/>
    </row>
    <row r="45" spans="1:6" x14ac:dyDescent="0.15">
      <c r="A45" s="285" t="s">
        <v>330</v>
      </c>
      <c r="B45" s="90">
        <v>2019</v>
      </c>
      <c r="C45" s="90">
        <v>2020</v>
      </c>
      <c r="D45" s="91">
        <v>2021</v>
      </c>
      <c r="E45" s="92">
        <v>2022</v>
      </c>
      <c r="F45" s="90">
        <v>2023</v>
      </c>
    </row>
    <row r="46" spans="1:6" ht="60" x14ac:dyDescent="0.15">
      <c r="A46" s="293"/>
      <c r="B46" s="46" t="s">
        <v>331</v>
      </c>
      <c r="C46" s="46" t="s">
        <v>332</v>
      </c>
      <c r="D46" s="46" t="s">
        <v>333</v>
      </c>
      <c r="E46" s="46" t="s">
        <v>334</v>
      </c>
      <c r="F46" s="241" t="s">
        <v>335</v>
      </c>
    </row>
    <row r="47" spans="1:6" ht="60" x14ac:dyDescent="0.15">
      <c r="A47" s="293"/>
      <c r="B47" s="46" t="s">
        <v>336</v>
      </c>
      <c r="C47" s="46" t="s">
        <v>337</v>
      </c>
      <c r="D47" s="46" t="s">
        <v>338</v>
      </c>
      <c r="E47" s="46" t="s">
        <v>339</v>
      </c>
      <c r="F47" s="241" t="s">
        <v>340</v>
      </c>
    </row>
    <row r="48" spans="1:6" ht="60" x14ac:dyDescent="0.15">
      <c r="A48" s="293"/>
      <c r="B48" s="46" t="s">
        <v>341</v>
      </c>
      <c r="C48" s="46" t="s">
        <v>342</v>
      </c>
      <c r="D48" s="46" t="s">
        <v>343</v>
      </c>
      <c r="E48" s="46" t="s">
        <v>344</v>
      </c>
      <c r="F48" s="241" t="s">
        <v>345</v>
      </c>
    </row>
    <row r="49" spans="1:6" x14ac:dyDescent="0.15">
      <c r="A49" s="261" t="s">
        <v>346</v>
      </c>
      <c r="B49" s="90">
        <v>2019</v>
      </c>
      <c r="C49" s="90">
        <v>2020</v>
      </c>
      <c r="D49" s="91">
        <v>2021</v>
      </c>
      <c r="E49" s="92">
        <v>2022</v>
      </c>
      <c r="F49" s="90">
        <v>2023</v>
      </c>
    </row>
    <row r="50" spans="1:6" ht="65.25" customHeight="1" x14ac:dyDescent="0.15">
      <c r="A50" s="293"/>
      <c r="B50" s="16">
        <v>0.4</v>
      </c>
      <c r="C50" s="72">
        <v>0</v>
      </c>
      <c r="D50" s="72">
        <v>0.87</v>
      </c>
      <c r="E50" s="72">
        <v>0.56999999999999995</v>
      </c>
      <c r="F50" s="16">
        <v>0.71</v>
      </c>
    </row>
    <row r="51" spans="1:6" ht="68.25" customHeight="1" x14ac:dyDescent="0.15">
      <c r="A51" s="45" t="s">
        <v>347</v>
      </c>
      <c r="B51" s="278" t="s">
        <v>348</v>
      </c>
      <c r="C51" s="245"/>
      <c r="D51" s="245"/>
      <c r="E51" s="245"/>
      <c r="F51" s="245"/>
    </row>
    <row r="52" spans="1:6" ht="28" customHeight="1" x14ac:dyDescent="0.15">
      <c r="A52" s="285" t="s">
        <v>349</v>
      </c>
      <c r="B52" s="207">
        <v>2019</v>
      </c>
      <c r="C52" s="207">
        <v>2020</v>
      </c>
      <c r="D52" s="208">
        <v>2021</v>
      </c>
      <c r="E52" s="209">
        <v>2022</v>
      </c>
      <c r="F52" s="207">
        <v>2023</v>
      </c>
    </row>
    <row r="53" spans="1:6" x14ac:dyDescent="0.15">
      <c r="A53" s="301"/>
      <c r="B53" s="210">
        <v>0</v>
      </c>
      <c r="C53" s="211">
        <v>0</v>
      </c>
      <c r="D53" s="211">
        <v>0</v>
      </c>
      <c r="E53" s="211">
        <v>1</v>
      </c>
      <c r="F53" s="210">
        <v>0</v>
      </c>
    </row>
    <row r="54" spans="1:6" ht="46.5" customHeight="1" x14ac:dyDescent="0.15">
      <c r="A54" s="213" t="s">
        <v>350</v>
      </c>
      <c r="B54" s="312" t="s">
        <v>351</v>
      </c>
      <c r="C54" s="313"/>
      <c r="D54" s="313"/>
      <c r="E54" s="313"/>
      <c r="F54" s="313"/>
    </row>
    <row r="55" spans="1:6" ht="30" customHeight="1" x14ac:dyDescent="0.15">
      <c r="A55" s="265" t="s">
        <v>352</v>
      </c>
      <c r="B55" s="265"/>
      <c r="C55" s="265"/>
      <c r="D55" s="265"/>
      <c r="E55" s="265"/>
      <c r="F55" s="266"/>
    </row>
    <row r="56" spans="1:6" ht="224.5" customHeight="1" x14ac:dyDescent="0.15">
      <c r="A56" s="227" t="s">
        <v>353</v>
      </c>
      <c r="B56" s="309" t="s">
        <v>354</v>
      </c>
      <c r="C56" s="310"/>
      <c r="D56" s="310"/>
      <c r="E56" s="310"/>
      <c r="F56" s="310"/>
    </row>
    <row r="57" spans="1:6" ht="52.5" customHeight="1" x14ac:dyDescent="0.15">
      <c r="A57" s="45" t="s">
        <v>355</v>
      </c>
      <c r="B57" s="267" t="s">
        <v>356</v>
      </c>
      <c r="C57" s="267"/>
      <c r="D57" s="267"/>
      <c r="E57" s="267"/>
      <c r="F57" s="267"/>
    </row>
    <row r="58" spans="1:6" ht="52.5" customHeight="1" x14ac:dyDescent="0.15">
      <c r="A58" s="45" t="s">
        <v>357</v>
      </c>
      <c r="B58" s="278" t="s">
        <v>358</v>
      </c>
      <c r="C58" s="245"/>
      <c r="D58" s="245"/>
      <c r="E58" s="245"/>
      <c r="F58" s="245"/>
    </row>
    <row r="59" spans="1:6" ht="127.5" customHeight="1" x14ac:dyDescent="0.15">
      <c r="A59" s="45" t="s">
        <v>359</v>
      </c>
      <c r="B59" s="278" t="s">
        <v>360</v>
      </c>
      <c r="C59" s="245"/>
      <c r="D59" s="245"/>
      <c r="E59" s="245"/>
      <c r="F59" s="245"/>
    </row>
    <row r="60" spans="1:6" x14ac:dyDescent="0.15">
      <c r="A60" s="285" t="s">
        <v>361</v>
      </c>
      <c r="B60" s="90">
        <v>2019</v>
      </c>
      <c r="C60" s="90">
        <v>2020</v>
      </c>
      <c r="D60" s="91">
        <v>2021</v>
      </c>
      <c r="E60" s="92">
        <v>2022</v>
      </c>
      <c r="F60" s="90">
        <v>2023</v>
      </c>
    </row>
    <row r="61" spans="1:6" ht="90" x14ac:dyDescent="0.15">
      <c r="A61" s="293"/>
      <c r="B61" s="220" t="s">
        <v>362</v>
      </c>
      <c r="C61" s="220" t="s">
        <v>363</v>
      </c>
      <c r="D61" s="221" t="s">
        <v>364</v>
      </c>
      <c r="E61" s="221" t="s">
        <v>365</v>
      </c>
      <c r="F61" s="201" t="s">
        <v>366</v>
      </c>
    </row>
    <row r="62" spans="1:6" ht="190.5" customHeight="1" x14ac:dyDescent="0.15">
      <c r="A62" s="300"/>
      <c r="B62" s="302" t="s">
        <v>367</v>
      </c>
      <c r="C62" s="303"/>
      <c r="D62" s="303"/>
      <c r="E62" s="303"/>
      <c r="F62" s="304"/>
    </row>
    <row r="63" spans="1:6" ht="151" customHeight="1" x14ac:dyDescent="0.15">
      <c r="A63" s="45" t="s">
        <v>368</v>
      </c>
      <c r="B63" s="309" t="s">
        <v>369</v>
      </c>
      <c r="C63" s="310"/>
      <c r="D63" s="310"/>
      <c r="E63" s="310"/>
      <c r="F63" s="310"/>
    </row>
    <row r="64" spans="1:6" ht="136.5" customHeight="1" x14ac:dyDescent="0.15">
      <c r="A64" s="45" t="s">
        <v>370</v>
      </c>
      <c r="B64" s="267" t="s">
        <v>371</v>
      </c>
      <c r="C64" s="289"/>
      <c r="D64" s="289"/>
      <c r="E64" s="289"/>
      <c r="F64" s="289"/>
    </row>
    <row r="65" spans="1:6" ht="84" customHeight="1" x14ac:dyDescent="0.15">
      <c r="A65" s="45" t="s">
        <v>372</v>
      </c>
      <c r="B65" s="267" t="s">
        <v>373</v>
      </c>
      <c r="C65" s="289"/>
      <c r="D65" s="289"/>
      <c r="E65" s="289"/>
      <c r="F65" s="289"/>
    </row>
    <row r="66" spans="1:6" ht="140.25" customHeight="1" x14ac:dyDescent="0.15">
      <c r="A66" s="45" t="s">
        <v>374</v>
      </c>
      <c r="B66" s="305" t="s">
        <v>375</v>
      </c>
      <c r="C66" s="306"/>
      <c r="D66" s="306"/>
      <c r="E66" s="306"/>
      <c r="F66" s="306"/>
    </row>
    <row r="67" spans="1:6" ht="122.25" customHeight="1" x14ac:dyDescent="0.15">
      <c r="A67" s="223" t="s">
        <v>376</v>
      </c>
      <c r="B67" s="302" t="s">
        <v>377</v>
      </c>
      <c r="C67" s="307"/>
      <c r="D67" s="307"/>
      <c r="E67" s="307"/>
      <c r="F67" s="308"/>
    </row>
    <row r="68" spans="1:6" ht="60.75" customHeight="1" x14ac:dyDescent="0.15">
      <c r="A68" s="45" t="s">
        <v>378</v>
      </c>
      <c r="B68" s="309" t="s">
        <v>379</v>
      </c>
      <c r="C68" s="310"/>
      <c r="D68" s="310"/>
      <c r="E68" s="310"/>
      <c r="F68" s="310"/>
    </row>
    <row r="69" spans="1:6" ht="71.25" customHeight="1" x14ac:dyDescent="0.15">
      <c r="A69" s="45" t="s">
        <v>380</v>
      </c>
      <c r="B69" s="267" t="s">
        <v>381</v>
      </c>
      <c r="C69" s="289"/>
      <c r="D69" s="289"/>
      <c r="E69" s="289"/>
      <c r="F69" s="289"/>
    </row>
    <row r="70" spans="1:6" x14ac:dyDescent="0.15">
      <c r="A70" s="285" t="s">
        <v>382</v>
      </c>
      <c r="B70" s="90">
        <v>2019</v>
      </c>
      <c r="C70" s="90">
        <v>2020</v>
      </c>
      <c r="D70" s="91">
        <v>2021</v>
      </c>
      <c r="E70" s="92">
        <v>2022</v>
      </c>
      <c r="F70" s="90">
        <v>2023</v>
      </c>
    </row>
    <row r="71" spans="1:6" ht="60" x14ac:dyDescent="0.15">
      <c r="A71" s="293"/>
      <c r="B71" s="58" t="s">
        <v>383</v>
      </c>
      <c r="C71" s="58" t="s">
        <v>384</v>
      </c>
      <c r="D71" s="58" t="s">
        <v>385</v>
      </c>
      <c r="E71" s="58" t="s">
        <v>386</v>
      </c>
      <c r="F71" s="58" t="s">
        <v>387</v>
      </c>
    </row>
    <row r="72" spans="1:6" ht="74.25" customHeight="1" x14ac:dyDescent="0.15">
      <c r="A72" s="286"/>
      <c r="B72" s="267" t="s">
        <v>388</v>
      </c>
      <c r="C72" s="289"/>
      <c r="D72" s="289"/>
      <c r="E72" s="289"/>
      <c r="F72" s="289"/>
    </row>
    <row r="73" spans="1:6" ht="46.5" customHeight="1" x14ac:dyDescent="0.15">
      <c r="A73" s="45" t="s">
        <v>389</v>
      </c>
      <c r="B73" s="267" t="s">
        <v>390</v>
      </c>
      <c r="C73" s="289"/>
      <c r="D73" s="289"/>
      <c r="E73" s="289"/>
      <c r="F73" s="289"/>
    </row>
    <row r="74" spans="1:6" ht="51" customHeight="1" x14ac:dyDescent="0.15">
      <c r="A74" s="45" t="s">
        <v>391</v>
      </c>
      <c r="B74" s="267" t="s">
        <v>392</v>
      </c>
      <c r="C74" s="289"/>
      <c r="D74" s="289"/>
      <c r="E74" s="289"/>
      <c r="F74" s="289"/>
    </row>
    <row r="75" spans="1:6" x14ac:dyDescent="0.15">
      <c r="A75" s="42"/>
      <c r="B75" s="43"/>
      <c r="C75" s="41"/>
      <c r="D75" s="41"/>
      <c r="E75" s="41"/>
      <c r="F75" s="41"/>
    </row>
    <row r="76" spans="1:6" ht="15" customHeight="1" x14ac:dyDescent="0.15">
      <c r="A76" s="172" t="s">
        <v>78</v>
      </c>
    </row>
    <row r="77" spans="1:6" ht="15" customHeight="1" x14ac:dyDescent="0.15">
      <c r="A77" s="60" t="s">
        <v>393</v>
      </c>
    </row>
    <row r="78" spans="1:6" ht="15" customHeight="1" x14ac:dyDescent="0.15">
      <c r="A78" s="4" t="s">
        <v>394</v>
      </c>
    </row>
  </sheetData>
  <mergeCells count="60">
    <mergeCell ref="A70:A72"/>
    <mergeCell ref="A17:A19"/>
    <mergeCell ref="B58:F58"/>
    <mergeCell ref="B59:F59"/>
    <mergeCell ref="B54:F54"/>
    <mergeCell ref="B51:F51"/>
    <mergeCell ref="A55:F55"/>
    <mergeCell ref="B56:F56"/>
    <mergeCell ref="B35:F35"/>
    <mergeCell ref="B40:F40"/>
    <mergeCell ref="B41:F41"/>
    <mergeCell ref="B43:F43"/>
    <mergeCell ref="B44:F44"/>
    <mergeCell ref="B39:F39"/>
    <mergeCell ref="B57:F57"/>
    <mergeCell ref="A42:F42"/>
    <mergeCell ref="B74:F74"/>
    <mergeCell ref="B69:F69"/>
    <mergeCell ref="B73:F73"/>
    <mergeCell ref="B62:F62"/>
    <mergeCell ref="B66:F66"/>
    <mergeCell ref="B67:F67"/>
    <mergeCell ref="B68:F68"/>
    <mergeCell ref="B72:F72"/>
    <mergeCell ref="B64:F64"/>
    <mergeCell ref="B65:F65"/>
    <mergeCell ref="B63:F63"/>
    <mergeCell ref="A36:A39"/>
    <mergeCell ref="A45:A48"/>
    <mergeCell ref="A49:A50"/>
    <mergeCell ref="A60:A62"/>
    <mergeCell ref="A52:A53"/>
    <mergeCell ref="A14:A15"/>
    <mergeCell ref="B33:F33"/>
    <mergeCell ref="B34:F34"/>
    <mergeCell ref="D15:E15"/>
    <mergeCell ref="B15:C15"/>
    <mergeCell ref="B16:F16"/>
    <mergeCell ref="B30:F30"/>
    <mergeCell ref="A21:A23"/>
    <mergeCell ref="A28:A30"/>
    <mergeCell ref="A31:A32"/>
    <mergeCell ref="A24:A26"/>
    <mergeCell ref="B19:F19"/>
    <mergeCell ref="A1:B1"/>
    <mergeCell ref="A4:F4"/>
    <mergeCell ref="A27:F27"/>
    <mergeCell ref="B20:F20"/>
    <mergeCell ref="B23:F23"/>
    <mergeCell ref="B26:F26"/>
    <mergeCell ref="B5:F5"/>
    <mergeCell ref="A6:F6"/>
    <mergeCell ref="B7:F7"/>
    <mergeCell ref="B8:F8"/>
    <mergeCell ref="B11:F11"/>
    <mergeCell ref="B9:F9"/>
    <mergeCell ref="B13:F13"/>
    <mergeCell ref="B14:F14"/>
    <mergeCell ref="A12:F12"/>
    <mergeCell ref="B10:F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FB36-0654-48D3-BA03-D26B0968EDA7}">
  <sheetPr>
    <tabColor theme="9"/>
  </sheetPr>
  <dimension ref="A1:N32"/>
  <sheetViews>
    <sheetView zoomScale="85" zoomScaleNormal="85" workbookViewId="0">
      <selection sqref="A1:B1"/>
    </sheetView>
  </sheetViews>
  <sheetFormatPr baseColWidth="10" defaultColWidth="9.33203125" defaultRowHeight="14" x14ac:dyDescent="0.15"/>
  <cols>
    <col min="1" max="1" width="38.1640625" style="4" customWidth="1"/>
    <col min="2" max="7" width="20.6640625" style="4" customWidth="1"/>
    <col min="8" max="8" width="63.6640625" style="4" customWidth="1"/>
    <col min="9" max="16384" width="9.33203125" style="4"/>
  </cols>
  <sheetData>
    <row r="1" spans="1:8" ht="30" customHeight="1" x14ac:dyDescent="0.15">
      <c r="A1" s="252" t="s">
        <v>395</v>
      </c>
      <c r="B1" s="319"/>
    </row>
    <row r="3" spans="1:8" ht="18" x14ac:dyDescent="0.15">
      <c r="A3" s="109" t="s">
        <v>396</v>
      </c>
      <c r="B3" s="2"/>
      <c r="C3" s="2"/>
      <c r="D3" s="2"/>
      <c r="E3" s="2"/>
    </row>
    <row r="4" spans="1:8" ht="45.5" customHeight="1" x14ac:dyDescent="0.2">
      <c r="A4" s="325" t="s">
        <v>397</v>
      </c>
      <c r="B4" s="326"/>
      <c r="C4" s="326"/>
      <c r="D4" s="326"/>
      <c r="E4" s="326"/>
      <c r="F4" s="326"/>
      <c r="G4" s="326"/>
      <c r="H4" s="326"/>
    </row>
    <row r="5" spans="1:8" s="25" customFormat="1" ht="30" customHeight="1" x14ac:dyDescent="0.2">
      <c r="A5" s="234" t="s">
        <v>398</v>
      </c>
      <c r="B5" s="330" t="s">
        <v>399</v>
      </c>
      <c r="C5" s="330"/>
      <c r="D5" s="330"/>
      <c r="E5" s="330"/>
      <c r="F5" s="330"/>
      <c r="G5" s="331"/>
      <c r="H5" s="235" t="s">
        <v>400</v>
      </c>
    </row>
    <row r="6" spans="1:8" ht="30" customHeight="1" x14ac:dyDescent="0.2">
      <c r="A6" s="320" t="s">
        <v>58</v>
      </c>
      <c r="B6" s="323"/>
      <c r="C6" s="323"/>
      <c r="D6" s="323"/>
      <c r="E6" s="323"/>
      <c r="F6" s="323"/>
      <c r="G6" s="323"/>
      <c r="H6" s="324"/>
    </row>
    <row r="7" spans="1:8" ht="142.5" customHeight="1" x14ac:dyDescent="0.2">
      <c r="A7" s="75" t="s">
        <v>401</v>
      </c>
      <c r="B7" s="267" t="s">
        <v>402</v>
      </c>
      <c r="C7" s="289"/>
      <c r="D7" s="289"/>
      <c r="E7" s="289"/>
      <c r="F7" s="289"/>
      <c r="G7" s="332"/>
      <c r="H7" s="75" t="s">
        <v>403</v>
      </c>
    </row>
    <row r="8" spans="1:8" ht="105.75" customHeight="1" x14ac:dyDescent="0.2">
      <c r="A8" s="75" t="s">
        <v>404</v>
      </c>
      <c r="B8" s="302" t="s">
        <v>405</v>
      </c>
      <c r="C8" s="303"/>
      <c r="D8" s="303"/>
      <c r="E8" s="303"/>
      <c r="F8" s="303"/>
      <c r="G8" s="333"/>
      <c r="H8" s="75" t="s">
        <v>403</v>
      </c>
    </row>
    <row r="9" spans="1:8" ht="30" customHeight="1" x14ac:dyDescent="0.2">
      <c r="A9" s="327" t="s">
        <v>406</v>
      </c>
      <c r="B9" s="328"/>
      <c r="C9" s="328"/>
      <c r="D9" s="328"/>
      <c r="E9" s="328"/>
      <c r="F9" s="328"/>
      <c r="G9" s="328"/>
      <c r="H9" s="329"/>
    </row>
    <row r="10" spans="1:8" ht="176.25" customHeight="1" x14ac:dyDescent="0.2">
      <c r="A10" s="75" t="s">
        <v>407</v>
      </c>
      <c r="B10" s="302" t="s">
        <v>408</v>
      </c>
      <c r="C10" s="307"/>
      <c r="D10" s="307"/>
      <c r="E10" s="307"/>
      <c r="F10" s="307"/>
      <c r="G10" s="334"/>
      <c r="H10" s="136" t="s">
        <v>409</v>
      </c>
    </row>
    <row r="11" spans="1:8" ht="100.5" customHeight="1" x14ac:dyDescent="0.2">
      <c r="A11" s="75" t="s">
        <v>410</v>
      </c>
      <c r="B11" s="335" t="s">
        <v>411</v>
      </c>
      <c r="C11" s="336"/>
      <c r="D11" s="336"/>
      <c r="E11" s="336"/>
      <c r="F11" s="336"/>
      <c r="G11" s="336"/>
      <c r="H11" s="137" t="s">
        <v>412</v>
      </c>
    </row>
    <row r="12" spans="1:8" ht="170.25" customHeight="1" x14ac:dyDescent="0.2">
      <c r="A12" s="75" t="s">
        <v>413</v>
      </c>
      <c r="B12" s="302" t="s">
        <v>414</v>
      </c>
      <c r="C12" s="303"/>
      <c r="D12" s="303"/>
      <c r="E12" s="303"/>
      <c r="F12" s="303"/>
      <c r="G12" s="333"/>
      <c r="H12" s="138" t="s">
        <v>415</v>
      </c>
    </row>
    <row r="13" spans="1:8" ht="30" customHeight="1" x14ac:dyDescent="0.2">
      <c r="A13" s="327" t="s">
        <v>416</v>
      </c>
      <c r="B13" s="328"/>
      <c r="C13" s="328"/>
      <c r="D13" s="328"/>
      <c r="E13" s="328"/>
      <c r="F13" s="328"/>
      <c r="G13" s="328"/>
      <c r="H13" s="329"/>
    </row>
    <row r="14" spans="1:8" ht="97" customHeight="1" x14ac:dyDescent="0.2">
      <c r="A14" s="75" t="s">
        <v>417</v>
      </c>
      <c r="B14" s="302" t="s">
        <v>418</v>
      </c>
      <c r="C14" s="303"/>
      <c r="D14" s="303"/>
      <c r="E14" s="303"/>
      <c r="F14" s="303"/>
      <c r="G14" s="333"/>
      <c r="H14" s="137" t="s">
        <v>419</v>
      </c>
    </row>
    <row r="15" spans="1:8" ht="139.75" customHeight="1" x14ac:dyDescent="0.15">
      <c r="A15" s="75" t="s">
        <v>420</v>
      </c>
      <c r="B15" s="267" t="s">
        <v>421</v>
      </c>
      <c r="C15" s="289"/>
      <c r="D15" s="289"/>
      <c r="E15" s="289"/>
      <c r="F15" s="289"/>
      <c r="G15" s="289"/>
      <c r="H15" s="137" t="s">
        <v>422</v>
      </c>
    </row>
    <row r="16" spans="1:8" ht="62" customHeight="1" x14ac:dyDescent="0.2">
      <c r="A16" s="75" t="s">
        <v>423</v>
      </c>
      <c r="B16" s="302" t="s">
        <v>424</v>
      </c>
      <c r="C16" s="307"/>
      <c r="D16" s="307"/>
      <c r="E16" s="307"/>
      <c r="F16" s="307"/>
      <c r="G16" s="334"/>
      <c r="H16" s="137" t="s">
        <v>425</v>
      </c>
    </row>
    <row r="17" spans="1:14" ht="30" customHeight="1" x14ac:dyDescent="0.2">
      <c r="A17" s="320" t="s">
        <v>426</v>
      </c>
      <c r="B17" s="321"/>
      <c r="C17" s="321"/>
      <c r="D17" s="321"/>
      <c r="E17" s="321"/>
      <c r="F17" s="321"/>
      <c r="G17" s="321"/>
      <c r="H17" s="322"/>
    </row>
    <row r="18" spans="1:14" ht="19.25" customHeight="1" x14ac:dyDescent="0.15">
      <c r="A18" s="337" t="s">
        <v>427</v>
      </c>
      <c r="B18" s="48" t="s">
        <v>1</v>
      </c>
      <c r="C18" s="48">
        <v>2019</v>
      </c>
      <c r="D18" s="48">
        <v>2020</v>
      </c>
      <c r="E18" s="48">
        <v>2021</v>
      </c>
      <c r="F18" s="48">
        <v>2022</v>
      </c>
      <c r="G18" s="48">
        <v>2023</v>
      </c>
      <c r="H18" s="282" t="s">
        <v>428</v>
      </c>
    </row>
    <row r="19" spans="1:14" ht="30" x14ac:dyDescent="0.15">
      <c r="A19" s="244"/>
      <c r="B19" s="6" t="s">
        <v>429</v>
      </c>
      <c r="C19" s="35">
        <v>1070077</v>
      </c>
      <c r="D19" s="35">
        <v>950218</v>
      </c>
      <c r="E19" s="35">
        <v>708178</v>
      </c>
      <c r="F19" s="35">
        <v>452106</v>
      </c>
      <c r="G19" s="35">
        <v>663046</v>
      </c>
      <c r="H19" s="317"/>
    </row>
    <row r="20" spans="1:14" ht="45" x14ac:dyDescent="0.15">
      <c r="A20" s="244"/>
      <c r="B20" s="6" t="s">
        <v>430</v>
      </c>
      <c r="C20" s="35">
        <v>20288</v>
      </c>
      <c r="D20" s="35">
        <v>21578</v>
      </c>
      <c r="E20" s="35">
        <v>65361</v>
      </c>
      <c r="F20" s="35">
        <v>70574</v>
      </c>
      <c r="G20" s="35">
        <v>203376</v>
      </c>
      <c r="H20" s="317"/>
    </row>
    <row r="21" spans="1:14" ht="75.5" customHeight="1" x14ac:dyDescent="0.15">
      <c r="A21" s="244"/>
      <c r="B21" s="6" t="s">
        <v>431</v>
      </c>
      <c r="C21" s="206"/>
      <c r="D21" s="206"/>
      <c r="E21" s="206"/>
      <c r="F21" s="206"/>
      <c r="G21" s="35">
        <v>226974</v>
      </c>
      <c r="H21" s="317"/>
    </row>
    <row r="22" spans="1:14" ht="30" x14ac:dyDescent="0.15">
      <c r="A22" s="244"/>
      <c r="B22" s="6" t="s">
        <v>432</v>
      </c>
      <c r="C22" s="31">
        <v>14572966</v>
      </c>
      <c r="D22" s="31">
        <v>14450486</v>
      </c>
      <c r="E22" s="31">
        <v>14719384</v>
      </c>
      <c r="F22" s="31">
        <v>15524955</v>
      </c>
      <c r="G22" s="31">
        <v>27348482</v>
      </c>
      <c r="H22" s="317"/>
    </row>
    <row r="23" spans="1:14" ht="30" x14ac:dyDescent="0.15">
      <c r="A23" s="244"/>
      <c r="B23" s="45" t="s">
        <v>433</v>
      </c>
      <c r="C23" s="33">
        <v>8.6999999999999994E-3</v>
      </c>
      <c r="D23" s="33">
        <v>6.0000000000000001E-3</v>
      </c>
      <c r="E23" s="33">
        <v>3.2000000000000002E-3</v>
      </c>
      <c r="F23" s="33">
        <v>1.1000000000000001E-3</v>
      </c>
      <c r="G23" s="33">
        <v>8.0000000000000004E-4</v>
      </c>
      <c r="H23" s="317"/>
      <c r="I23" s="94"/>
      <c r="J23" s="94"/>
      <c r="K23" s="94"/>
      <c r="L23" s="94"/>
      <c r="M23" s="94"/>
      <c r="N23" s="94"/>
    </row>
    <row r="24" spans="1:14" ht="45" x14ac:dyDescent="0.15">
      <c r="A24" s="244"/>
      <c r="B24" s="45" t="s">
        <v>434</v>
      </c>
      <c r="C24" s="28">
        <v>26.03</v>
      </c>
      <c r="D24" s="28">
        <v>23.13</v>
      </c>
      <c r="E24" s="28">
        <v>17.29</v>
      </c>
      <c r="F24" s="32">
        <v>10.7</v>
      </c>
      <c r="G24" s="32">
        <v>9.14</v>
      </c>
      <c r="H24" s="317"/>
    </row>
    <row r="25" spans="1:14" ht="15" x14ac:dyDescent="0.2">
      <c r="A25" s="337" t="s">
        <v>435</v>
      </c>
      <c r="B25" s="339" t="s">
        <v>436</v>
      </c>
      <c r="C25" s="244"/>
      <c r="D25" s="48" t="s">
        <v>437</v>
      </c>
      <c r="E25" s="48"/>
      <c r="F25" s="339" t="s">
        <v>438</v>
      </c>
      <c r="G25" s="340"/>
      <c r="H25" s="282" t="s">
        <v>439</v>
      </c>
    </row>
    <row r="26" spans="1:14" ht="52" customHeight="1" x14ac:dyDescent="0.2">
      <c r="A26" s="244"/>
      <c r="B26" s="245" t="s">
        <v>440</v>
      </c>
      <c r="C26" s="338"/>
      <c r="D26" s="73" t="s">
        <v>441</v>
      </c>
      <c r="E26" s="290" t="s">
        <v>442</v>
      </c>
      <c r="F26" s="291"/>
      <c r="G26" s="292"/>
      <c r="H26" s="318"/>
    </row>
    <row r="27" spans="1:14" ht="46.5" customHeight="1" x14ac:dyDescent="0.2">
      <c r="A27" s="244"/>
      <c r="B27" s="245" t="s">
        <v>443</v>
      </c>
      <c r="C27" s="338"/>
      <c r="D27" s="73" t="s">
        <v>441</v>
      </c>
      <c r="E27" s="290" t="s">
        <v>444</v>
      </c>
      <c r="F27" s="291"/>
      <c r="G27" s="292"/>
      <c r="H27" s="318"/>
    </row>
    <row r="28" spans="1:14" ht="37" customHeight="1" x14ac:dyDescent="0.2">
      <c r="A28" s="244"/>
      <c r="B28" s="278" t="s">
        <v>445</v>
      </c>
      <c r="C28" s="338"/>
      <c r="D28" s="47" t="s">
        <v>441</v>
      </c>
      <c r="E28" s="287" t="s">
        <v>446</v>
      </c>
      <c r="F28" s="341"/>
      <c r="G28" s="342"/>
      <c r="H28" s="318"/>
    </row>
    <row r="29" spans="1:14" ht="40" customHeight="1" x14ac:dyDescent="0.2">
      <c r="A29" s="244"/>
      <c r="B29" s="278" t="s">
        <v>447</v>
      </c>
      <c r="C29" s="338"/>
      <c r="D29" s="47" t="s">
        <v>448</v>
      </c>
      <c r="E29" s="287" t="s">
        <v>449</v>
      </c>
      <c r="F29" s="341"/>
      <c r="G29" s="342"/>
      <c r="H29" s="318"/>
    </row>
    <row r="31" spans="1:14" ht="15" customHeight="1" x14ac:dyDescent="0.15">
      <c r="A31" s="176" t="s">
        <v>77</v>
      </c>
    </row>
    <row r="32" spans="1:14" ht="15" customHeight="1" x14ac:dyDescent="0.15"/>
  </sheetData>
  <mergeCells count="29">
    <mergeCell ref="A25:A29"/>
    <mergeCell ref="B27:C27"/>
    <mergeCell ref="B28:C28"/>
    <mergeCell ref="B29:C29"/>
    <mergeCell ref="B16:G16"/>
    <mergeCell ref="A18:A24"/>
    <mergeCell ref="F25:G25"/>
    <mergeCell ref="B25:C25"/>
    <mergeCell ref="B26:C26"/>
    <mergeCell ref="E26:G26"/>
    <mergeCell ref="E27:G27"/>
    <mergeCell ref="E28:G28"/>
    <mergeCell ref="E29:G29"/>
    <mergeCell ref="H18:H24"/>
    <mergeCell ref="H25:H29"/>
    <mergeCell ref="A1:B1"/>
    <mergeCell ref="A17:H17"/>
    <mergeCell ref="A6:H6"/>
    <mergeCell ref="A4:H4"/>
    <mergeCell ref="A9:H9"/>
    <mergeCell ref="A13:H13"/>
    <mergeCell ref="B5:G5"/>
    <mergeCell ref="B7:G7"/>
    <mergeCell ref="B8:G8"/>
    <mergeCell ref="B10:G10"/>
    <mergeCell ref="B11:G11"/>
    <mergeCell ref="B12:G12"/>
    <mergeCell ref="B14:G14"/>
    <mergeCell ref="B15:G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50E5-0314-437F-AB0A-BBE0A0A69CD7}">
  <sheetPr>
    <tabColor theme="8"/>
  </sheetPr>
  <dimension ref="A1:G51"/>
  <sheetViews>
    <sheetView zoomScale="85" zoomScaleNormal="85" workbookViewId="0">
      <selection sqref="A1:B1"/>
    </sheetView>
  </sheetViews>
  <sheetFormatPr baseColWidth="10" defaultColWidth="9.1640625" defaultRowHeight="14" x14ac:dyDescent="0.15"/>
  <cols>
    <col min="1" max="2" width="41.33203125" style="1" customWidth="1"/>
    <col min="3" max="5" width="30.6640625" style="2" customWidth="1"/>
    <col min="6" max="7" width="30.6640625" style="3" customWidth="1"/>
    <col min="8" max="16384" width="9.1640625" style="4"/>
  </cols>
  <sheetData>
    <row r="1" spans="1:7" ht="30" customHeight="1" x14ac:dyDescent="0.15">
      <c r="A1" s="252" t="s">
        <v>450</v>
      </c>
      <c r="B1" s="319"/>
    </row>
    <row r="3" spans="1:7" ht="18" x14ac:dyDescent="0.15">
      <c r="A3" s="343" t="s">
        <v>451</v>
      </c>
      <c r="B3" s="343"/>
    </row>
    <row r="4" spans="1:7" ht="57" customHeight="1" x14ac:dyDescent="0.2">
      <c r="A4" s="300" t="s">
        <v>452</v>
      </c>
      <c r="B4" s="296"/>
      <c r="C4" s="344"/>
      <c r="D4" s="344"/>
      <c r="E4" s="344"/>
      <c r="F4" s="344"/>
      <c r="G4" s="344"/>
    </row>
    <row r="5" spans="1:7" ht="30" customHeight="1" x14ac:dyDescent="0.15">
      <c r="A5" s="97" t="s">
        <v>453</v>
      </c>
      <c r="B5" s="97" t="s">
        <v>2</v>
      </c>
      <c r="C5" s="97">
        <v>2019</v>
      </c>
      <c r="D5" s="97">
        <v>2020</v>
      </c>
      <c r="E5" s="97">
        <v>2021</v>
      </c>
      <c r="F5" s="212">
        <v>2022</v>
      </c>
      <c r="G5" s="212">
        <v>2023</v>
      </c>
    </row>
    <row r="6" spans="1:7" ht="30" customHeight="1" x14ac:dyDescent="0.2">
      <c r="A6" s="248" t="s">
        <v>454</v>
      </c>
      <c r="B6" s="248"/>
      <c r="C6" s="248"/>
      <c r="D6" s="248"/>
      <c r="E6" s="248"/>
      <c r="F6" s="248"/>
      <c r="G6" s="244"/>
    </row>
    <row r="7" spans="1:7" ht="107.5" customHeight="1" x14ac:dyDescent="0.15">
      <c r="A7" s="46" t="s">
        <v>455</v>
      </c>
      <c r="B7" s="49" t="s">
        <v>92</v>
      </c>
      <c r="C7" s="240" t="s">
        <v>456</v>
      </c>
      <c r="D7" s="241" t="s">
        <v>457</v>
      </c>
      <c r="E7" s="241" t="s">
        <v>458</v>
      </c>
      <c r="F7" s="241" t="s">
        <v>459</v>
      </c>
      <c r="G7" s="241" t="s">
        <v>460</v>
      </c>
    </row>
    <row r="8" spans="1:7" ht="41.5" customHeight="1" x14ac:dyDescent="0.15">
      <c r="A8" s="63" t="s">
        <v>461</v>
      </c>
      <c r="B8" s="49" t="s">
        <v>462</v>
      </c>
      <c r="C8" s="28">
        <v>26.03</v>
      </c>
      <c r="D8" s="39">
        <v>23.13</v>
      </c>
      <c r="E8" s="40">
        <v>17.2</v>
      </c>
      <c r="F8" s="40">
        <v>10.57</v>
      </c>
      <c r="G8" s="40">
        <v>9.07</v>
      </c>
    </row>
    <row r="9" spans="1:7" ht="30" customHeight="1" x14ac:dyDescent="0.15">
      <c r="A9" s="63" t="s">
        <v>463</v>
      </c>
      <c r="B9" s="49" t="s">
        <v>53</v>
      </c>
      <c r="C9" s="34">
        <v>0.14000000000000001</v>
      </c>
      <c r="D9" s="76">
        <v>0.09</v>
      </c>
      <c r="E9" s="76">
        <v>0.06</v>
      </c>
      <c r="F9" s="74">
        <v>0.13</v>
      </c>
      <c r="G9" s="74">
        <v>0.21</v>
      </c>
    </row>
    <row r="10" spans="1:7" ht="30" customHeight="1" x14ac:dyDescent="0.15">
      <c r="A10" s="63" t="s">
        <v>464</v>
      </c>
      <c r="B10" s="49" t="s">
        <v>92</v>
      </c>
      <c r="C10" s="35">
        <v>20288</v>
      </c>
      <c r="D10" s="59">
        <v>21578</v>
      </c>
      <c r="E10" s="59">
        <v>65361</v>
      </c>
      <c r="F10" s="77">
        <v>70574</v>
      </c>
      <c r="G10" s="77">
        <v>203276</v>
      </c>
    </row>
    <row r="11" spans="1:7" ht="30" customHeight="1" x14ac:dyDescent="0.15">
      <c r="A11" s="63" t="s">
        <v>465</v>
      </c>
      <c r="B11" s="49" t="s">
        <v>92</v>
      </c>
      <c r="C11" s="206"/>
      <c r="D11" s="214"/>
      <c r="E11" s="214"/>
      <c r="F11" s="215"/>
      <c r="G11" s="77">
        <v>226974</v>
      </c>
    </row>
    <row r="12" spans="1:7" ht="59.5" customHeight="1" x14ac:dyDescent="0.15">
      <c r="A12" s="63" t="s">
        <v>466</v>
      </c>
      <c r="B12" s="49" t="s">
        <v>467</v>
      </c>
      <c r="C12" s="14">
        <v>26.53</v>
      </c>
      <c r="D12" s="78">
        <v>23.66</v>
      </c>
      <c r="E12" s="78">
        <v>18.89</v>
      </c>
      <c r="F12" s="39">
        <v>12.37</v>
      </c>
      <c r="G12" s="39">
        <v>11.94</v>
      </c>
    </row>
    <row r="13" spans="1:7" ht="30" customHeight="1" x14ac:dyDescent="0.15">
      <c r="A13" s="63" t="s">
        <v>468</v>
      </c>
      <c r="B13" s="49" t="s">
        <v>469</v>
      </c>
      <c r="C13" s="35">
        <v>20491</v>
      </c>
      <c r="D13" s="59">
        <v>15566</v>
      </c>
      <c r="E13" s="59">
        <v>8155</v>
      </c>
      <c r="F13" s="77">
        <v>2760</v>
      </c>
      <c r="G13" s="77">
        <v>3159</v>
      </c>
    </row>
    <row r="14" spans="1:7" ht="47.5" customHeight="1" x14ac:dyDescent="0.15">
      <c r="A14" s="63" t="s">
        <v>470</v>
      </c>
      <c r="B14" s="49" t="s">
        <v>471</v>
      </c>
      <c r="C14" s="36">
        <v>0.5</v>
      </c>
      <c r="D14" s="78">
        <v>0.38</v>
      </c>
      <c r="E14" s="79">
        <v>0.2</v>
      </c>
      <c r="F14" s="39">
        <v>7.0000000000000007E-2</v>
      </c>
      <c r="G14" s="39">
        <v>0.04</v>
      </c>
    </row>
    <row r="15" spans="1:7" ht="45" customHeight="1" x14ac:dyDescent="0.15">
      <c r="A15" s="63" t="s">
        <v>472</v>
      </c>
      <c r="B15" s="49" t="s">
        <v>53</v>
      </c>
      <c r="C15" s="34">
        <v>0.02</v>
      </c>
      <c r="D15" s="76">
        <v>0.03</v>
      </c>
      <c r="E15" s="76">
        <v>0.05</v>
      </c>
      <c r="F15" s="80">
        <v>0.16470000000000001</v>
      </c>
      <c r="G15" s="199">
        <v>0.25</v>
      </c>
    </row>
    <row r="16" spans="1:7" ht="30" customHeight="1" x14ac:dyDescent="0.2">
      <c r="A16" s="248" t="s">
        <v>473</v>
      </c>
      <c r="B16" s="248"/>
      <c r="C16" s="248"/>
      <c r="D16" s="248"/>
      <c r="E16" s="248"/>
      <c r="F16" s="248"/>
      <c r="G16" s="244"/>
    </row>
    <row r="17" spans="1:7" ht="30" customHeight="1" x14ac:dyDescent="0.15">
      <c r="A17" s="49" t="s">
        <v>474</v>
      </c>
      <c r="B17" s="129" t="s">
        <v>9</v>
      </c>
      <c r="C17" s="37">
        <v>2205971</v>
      </c>
      <c r="D17" s="37">
        <v>961706</v>
      </c>
      <c r="E17" s="37">
        <v>958664</v>
      </c>
      <c r="F17" s="37">
        <v>1521032</v>
      </c>
      <c r="G17" s="37">
        <v>2770923</v>
      </c>
    </row>
    <row r="18" spans="1:7" ht="43.75" customHeight="1" x14ac:dyDescent="0.15">
      <c r="A18" s="49" t="s">
        <v>475</v>
      </c>
      <c r="B18" s="49" t="s">
        <v>476</v>
      </c>
      <c r="C18" s="38">
        <v>1.9300000000000001E-2</v>
      </c>
      <c r="D18" s="38">
        <v>7.4999999999999997E-3</v>
      </c>
      <c r="E18" s="81">
        <v>7.3000000000000001E-3</v>
      </c>
      <c r="F18" s="82">
        <v>1.15E-2</v>
      </c>
      <c r="G18" s="82">
        <v>1.43E-2</v>
      </c>
    </row>
    <row r="19" spans="1:7" ht="39.75" customHeight="1" x14ac:dyDescent="0.15">
      <c r="A19" s="49" t="s">
        <v>477</v>
      </c>
      <c r="B19" s="49" t="s">
        <v>478</v>
      </c>
      <c r="C19" s="38">
        <v>6.6500000000000004E-2</v>
      </c>
      <c r="D19" s="38">
        <v>2.7699999999999999E-2</v>
      </c>
      <c r="E19" s="38">
        <v>2.3400000000000001E-2</v>
      </c>
      <c r="F19" s="33">
        <v>3.5999999999999997E-2</v>
      </c>
      <c r="G19" s="33">
        <v>3.8199999999999998E-2</v>
      </c>
    </row>
    <row r="20" spans="1:7" ht="30" customHeight="1" x14ac:dyDescent="0.2">
      <c r="A20" s="248" t="s">
        <v>37</v>
      </c>
      <c r="B20" s="248"/>
      <c r="C20" s="248"/>
      <c r="D20" s="248"/>
      <c r="E20" s="248"/>
      <c r="F20" s="248"/>
      <c r="G20" s="244"/>
    </row>
    <row r="21" spans="1:7" ht="30" customHeight="1" x14ac:dyDescent="0.15">
      <c r="A21" s="49" t="s">
        <v>479</v>
      </c>
      <c r="B21" s="49" t="s">
        <v>480</v>
      </c>
      <c r="C21" s="36">
        <v>0.2</v>
      </c>
      <c r="D21" s="14">
        <v>0.11</v>
      </c>
      <c r="E21" s="14">
        <v>0.02</v>
      </c>
      <c r="F21" s="28">
        <v>0.03</v>
      </c>
      <c r="G21" s="28">
        <v>0.02</v>
      </c>
    </row>
    <row r="22" spans="1:7" ht="30" customHeight="1" x14ac:dyDescent="0.2">
      <c r="A22" s="248" t="s">
        <v>481</v>
      </c>
      <c r="B22" s="248"/>
      <c r="C22" s="248"/>
      <c r="D22" s="248"/>
      <c r="E22" s="248"/>
      <c r="F22" s="248"/>
      <c r="G22" s="244"/>
    </row>
    <row r="23" spans="1:7" ht="30" customHeight="1" x14ac:dyDescent="0.15">
      <c r="A23" s="49" t="s">
        <v>482</v>
      </c>
      <c r="B23" s="49" t="s">
        <v>483</v>
      </c>
      <c r="C23" s="78">
        <v>0.66</v>
      </c>
      <c r="D23" s="78">
        <v>0.59</v>
      </c>
      <c r="E23" s="78">
        <v>0.57999999999999996</v>
      </c>
      <c r="F23" s="39">
        <v>0.45</v>
      </c>
      <c r="G23" s="39">
        <v>0</v>
      </c>
    </row>
    <row r="24" spans="1:7" ht="30" customHeight="1" x14ac:dyDescent="0.15">
      <c r="A24" s="49" t="s">
        <v>484</v>
      </c>
      <c r="B24" s="49" t="s">
        <v>485</v>
      </c>
      <c r="C24" s="76">
        <v>0.35</v>
      </c>
      <c r="D24" s="76">
        <v>0.19</v>
      </c>
      <c r="E24" s="76">
        <v>0.26</v>
      </c>
      <c r="F24" s="74">
        <v>0.49</v>
      </c>
      <c r="G24" s="74">
        <v>0.56999999999999995</v>
      </c>
    </row>
    <row r="25" spans="1:7" ht="76.25" customHeight="1" x14ac:dyDescent="0.15">
      <c r="A25" s="49" t="s">
        <v>486</v>
      </c>
      <c r="B25" s="49" t="s">
        <v>487</v>
      </c>
      <c r="C25" s="14" t="s">
        <v>488</v>
      </c>
      <c r="D25" s="51" t="s">
        <v>488</v>
      </c>
      <c r="E25" s="51" t="s">
        <v>488</v>
      </c>
      <c r="F25" s="51" t="s">
        <v>488</v>
      </c>
      <c r="G25" s="51" t="s">
        <v>488</v>
      </c>
    </row>
    <row r="26" spans="1:7" ht="30" customHeight="1" x14ac:dyDescent="0.2">
      <c r="A26" s="248" t="s">
        <v>40</v>
      </c>
      <c r="B26" s="248"/>
      <c r="C26" s="248"/>
      <c r="D26" s="248"/>
      <c r="E26" s="248"/>
      <c r="F26" s="248"/>
      <c r="G26" s="244"/>
    </row>
    <row r="27" spans="1:7" ht="30" customHeight="1" x14ac:dyDescent="0.15">
      <c r="A27" s="49" t="s">
        <v>489</v>
      </c>
      <c r="B27" s="49" t="s">
        <v>490</v>
      </c>
      <c r="C27" s="39">
        <v>0.37</v>
      </c>
      <c r="D27" s="39">
        <v>0.78</v>
      </c>
      <c r="E27" s="39">
        <v>1.22</v>
      </c>
      <c r="F27" s="40">
        <v>0</v>
      </c>
      <c r="G27" s="40">
        <v>1.22</v>
      </c>
    </row>
    <row r="28" spans="1:7" ht="30" customHeight="1" x14ac:dyDescent="0.15">
      <c r="A28" s="49" t="s">
        <v>491</v>
      </c>
      <c r="B28" s="49" t="s">
        <v>492</v>
      </c>
      <c r="C28" s="40">
        <v>1</v>
      </c>
      <c r="D28" s="39">
        <v>0.73</v>
      </c>
      <c r="E28" s="39">
        <v>1.53</v>
      </c>
      <c r="F28" s="39">
        <v>0.78</v>
      </c>
      <c r="G28" s="39">
        <v>1.77</v>
      </c>
    </row>
    <row r="29" spans="1:7" ht="30" customHeight="1" x14ac:dyDescent="0.15">
      <c r="A29" s="49" t="s">
        <v>493</v>
      </c>
      <c r="B29" s="49" t="s">
        <v>494</v>
      </c>
      <c r="C29" s="39">
        <v>0.86</v>
      </c>
      <c r="D29" s="39">
        <v>0.74</v>
      </c>
      <c r="E29" s="39">
        <v>1.44</v>
      </c>
      <c r="F29" s="39">
        <v>0.61</v>
      </c>
      <c r="G29" s="39">
        <v>1.63</v>
      </c>
    </row>
    <row r="30" spans="1:7" ht="30" customHeight="1" x14ac:dyDescent="0.2">
      <c r="A30" s="248" t="s">
        <v>495</v>
      </c>
      <c r="B30" s="248"/>
      <c r="C30" s="248"/>
      <c r="D30" s="248"/>
      <c r="E30" s="248"/>
      <c r="F30" s="248"/>
      <c r="G30" s="244"/>
    </row>
    <row r="31" spans="1:7" ht="30" customHeight="1" x14ac:dyDescent="0.15">
      <c r="A31" s="217" t="s">
        <v>496</v>
      </c>
      <c r="B31" s="130" t="s">
        <v>497</v>
      </c>
      <c r="C31" s="59">
        <f>14115232.1055082/1000</f>
        <v>14115.232105508201</v>
      </c>
      <c r="D31" s="59">
        <f>13247713.1994722/1000</f>
        <v>13247.7131994722</v>
      </c>
      <c r="E31" s="59">
        <f>19143244.86/1000</f>
        <v>19143.244859999999</v>
      </c>
      <c r="F31" s="77">
        <f>20292417/1000</f>
        <v>20292.417000000001</v>
      </c>
      <c r="G31" s="77">
        <v>40203</v>
      </c>
    </row>
    <row r="32" spans="1:7" ht="30" customHeight="1" x14ac:dyDescent="0.15">
      <c r="A32" s="217" t="s">
        <v>498</v>
      </c>
      <c r="B32" s="130" t="s">
        <v>31</v>
      </c>
      <c r="C32" s="59">
        <f>114222878.315339/1000</f>
        <v>114222.878315339</v>
      </c>
      <c r="D32" s="59">
        <f>135600150/1000</f>
        <v>135600.15</v>
      </c>
      <c r="E32" s="59">
        <f>130824986.99/1000</f>
        <v>130824.98698999999</v>
      </c>
      <c r="F32" s="77">
        <f>131766996/1000</f>
        <v>131766.99600000001</v>
      </c>
      <c r="G32" s="77">
        <v>194124</v>
      </c>
    </row>
    <row r="33" spans="1:7" ht="30" customHeight="1" x14ac:dyDescent="0.15">
      <c r="A33" s="217" t="s">
        <v>499</v>
      </c>
      <c r="B33" s="130" t="s">
        <v>500</v>
      </c>
      <c r="C33" s="77">
        <f t="shared" ref="C33:F33" si="0">C31+C32/6</f>
        <v>33152.378491398034</v>
      </c>
      <c r="D33" s="77">
        <f t="shared" si="0"/>
        <v>35847.738199472195</v>
      </c>
      <c r="E33" s="77">
        <f t="shared" si="0"/>
        <v>40947.409358333331</v>
      </c>
      <c r="F33" s="77">
        <f t="shared" si="0"/>
        <v>42253.582999999999</v>
      </c>
      <c r="G33" s="77">
        <v>72558</v>
      </c>
    </row>
    <row r="34" spans="1:7" ht="30" customHeight="1" x14ac:dyDescent="0.15">
      <c r="A34" s="217" t="s">
        <v>501</v>
      </c>
      <c r="B34" s="130" t="s">
        <v>502</v>
      </c>
      <c r="C34" s="77">
        <v>44177.190999999999</v>
      </c>
      <c r="D34" s="77">
        <v>40586.26</v>
      </c>
      <c r="E34" s="77">
        <v>66220.938999999998</v>
      </c>
      <c r="F34" s="200">
        <v>79339</v>
      </c>
      <c r="G34" s="200">
        <v>119782135</v>
      </c>
    </row>
    <row r="35" spans="1:7" ht="30" customHeight="1" x14ac:dyDescent="0.15">
      <c r="A35" s="217" t="s">
        <v>503</v>
      </c>
      <c r="B35" s="130" t="s">
        <v>504</v>
      </c>
      <c r="C35" s="77">
        <v>9006</v>
      </c>
      <c r="D35" s="77">
        <v>4332</v>
      </c>
      <c r="E35" s="77">
        <v>1386</v>
      </c>
      <c r="F35" s="77">
        <v>2666</v>
      </c>
      <c r="G35" s="77">
        <v>2462</v>
      </c>
    </row>
    <row r="36" spans="1:7" ht="30" customHeight="1" x14ac:dyDescent="0.15">
      <c r="A36" s="217" t="s">
        <v>505</v>
      </c>
      <c r="B36" s="130" t="s">
        <v>504</v>
      </c>
      <c r="C36" s="59">
        <v>21842730.41</v>
      </c>
      <c r="D36" s="59">
        <v>20547994.600000001</v>
      </c>
      <c r="E36" s="59">
        <v>23679638.399999999</v>
      </c>
      <c r="F36" s="77">
        <v>19005836</v>
      </c>
      <c r="G36" s="77">
        <v>0</v>
      </c>
    </row>
    <row r="37" spans="1:7" ht="30" customHeight="1" x14ac:dyDescent="0.15">
      <c r="A37" s="217" t="s">
        <v>506</v>
      </c>
      <c r="B37" s="130" t="s">
        <v>504</v>
      </c>
      <c r="C37" s="59">
        <v>11834904.539999999</v>
      </c>
      <c r="D37" s="59">
        <v>4706064.4000000004</v>
      </c>
      <c r="E37" s="59">
        <v>8504307</v>
      </c>
      <c r="F37" s="77">
        <v>18536666</v>
      </c>
      <c r="G37" s="77">
        <v>20510011</v>
      </c>
    </row>
    <row r="38" spans="1:7" ht="30" customHeight="1" x14ac:dyDescent="0.15">
      <c r="A38" s="217" t="s">
        <v>507</v>
      </c>
      <c r="B38" s="130" t="s">
        <v>504</v>
      </c>
      <c r="C38" s="214"/>
      <c r="D38" s="214"/>
      <c r="E38" s="214"/>
      <c r="F38" s="215"/>
      <c r="G38" s="77">
        <v>15365047</v>
      </c>
    </row>
    <row r="39" spans="1:7" ht="30" customHeight="1" x14ac:dyDescent="0.15">
      <c r="A39" s="217" t="s">
        <v>508</v>
      </c>
      <c r="B39" s="130" t="s">
        <v>504</v>
      </c>
      <c r="C39" s="77">
        <v>33677635</v>
      </c>
      <c r="D39" s="77">
        <v>25254059</v>
      </c>
      <c r="E39" s="77">
        <v>32183945</v>
      </c>
      <c r="F39" s="77">
        <v>37542502</v>
      </c>
      <c r="G39" s="77">
        <v>35875058</v>
      </c>
    </row>
    <row r="40" spans="1:7" ht="30" customHeight="1" x14ac:dyDescent="0.15">
      <c r="A40" s="217" t="s">
        <v>509</v>
      </c>
      <c r="B40" s="130" t="s">
        <v>13</v>
      </c>
      <c r="C40" s="78">
        <v>1</v>
      </c>
      <c r="D40" s="78">
        <v>2</v>
      </c>
      <c r="E40" s="78">
        <v>3</v>
      </c>
      <c r="F40" s="39">
        <v>0</v>
      </c>
      <c r="G40" s="39">
        <v>4</v>
      </c>
    </row>
    <row r="41" spans="1:7" ht="30" customHeight="1" x14ac:dyDescent="0.15">
      <c r="A41" s="217" t="s">
        <v>510</v>
      </c>
      <c r="B41" s="130" t="s">
        <v>13</v>
      </c>
      <c r="C41" s="78">
        <v>9</v>
      </c>
      <c r="D41" s="78">
        <v>5</v>
      </c>
      <c r="E41" s="78">
        <v>10</v>
      </c>
      <c r="F41" s="39">
        <v>8</v>
      </c>
      <c r="G41" s="39">
        <v>15</v>
      </c>
    </row>
    <row r="42" spans="1:7" ht="30" customHeight="1" x14ac:dyDescent="0.15">
      <c r="A42" s="217" t="s">
        <v>511</v>
      </c>
      <c r="B42" s="130" t="s">
        <v>13</v>
      </c>
      <c r="C42" s="78">
        <v>10</v>
      </c>
      <c r="D42" s="78">
        <v>7</v>
      </c>
      <c r="E42" s="78">
        <v>13</v>
      </c>
      <c r="F42" s="39">
        <v>8</v>
      </c>
      <c r="G42" s="39">
        <v>19</v>
      </c>
    </row>
    <row r="43" spans="1:7" ht="30" customHeight="1" x14ac:dyDescent="0.15">
      <c r="A43" s="217" t="s">
        <v>512</v>
      </c>
      <c r="B43" s="130" t="s">
        <v>13</v>
      </c>
      <c r="C43" s="59">
        <v>537573</v>
      </c>
      <c r="D43" s="59">
        <v>514090</v>
      </c>
      <c r="E43" s="59">
        <v>491829</v>
      </c>
      <c r="F43" s="77">
        <v>576032</v>
      </c>
      <c r="G43" s="77">
        <v>654399</v>
      </c>
    </row>
    <row r="44" spans="1:7" ht="30" customHeight="1" x14ac:dyDescent="0.15">
      <c r="A44" s="217" t="s">
        <v>513</v>
      </c>
      <c r="B44" s="130" t="s">
        <v>13</v>
      </c>
      <c r="C44" s="59">
        <v>1798993</v>
      </c>
      <c r="D44" s="59">
        <v>1375920</v>
      </c>
      <c r="E44" s="59">
        <v>1308453</v>
      </c>
      <c r="F44" s="77">
        <v>2055481</v>
      </c>
      <c r="G44" s="77">
        <v>1925966</v>
      </c>
    </row>
    <row r="45" spans="1:7" ht="30" customHeight="1" x14ac:dyDescent="0.15">
      <c r="A45" s="217" t="s">
        <v>514</v>
      </c>
      <c r="B45" s="130" t="s">
        <v>13</v>
      </c>
      <c r="C45" s="59">
        <v>2336566</v>
      </c>
      <c r="D45" s="59">
        <v>1890010</v>
      </c>
      <c r="E45" s="59">
        <v>1800282</v>
      </c>
      <c r="F45" s="77">
        <v>2631513</v>
      </c>
      <c r="G45" s="77">
        <v>2580365</v>
      </c>
    </row>
    <row r="46" spans="1:7" x14ac:dyDescent="0.15">
      <c r="A46" s="218"/>
      <c r="B46" s="218"/>
      <c r="C46" s="127"/>
      <c r="D46" s="127"/>
      <c r="E46" s="127"/>
    </row>
    <row r="47" spans="1:7" ht="15" customHeight="1" x14ac:dyDescent="0.15">
      <c r="A47" s="176" t="s">
        <v>77</v>
      </c>
      <c r="F47" s="2"/>
      <c r="G47" s="2"/>
    </row>
    <row r="48" spans="1:7" ht="15" customHeight="1" x14ac:dyDescent="0.15">
      <c r="C48" s="68"/>
      <c r="D48" s="68"/>
      <c r="E48" s="68"/>
      <c r="F48" s="69"/>
      <c r="G48" s="69"/>
    </row>
    <row r="49" spans="1:7" ht="15" customHeight="1" x14ac:dyDescent="0.2">
      <c r="A49" s="172" t="s">
        <v>78</v>
      </c>
      <c r="C49" s="238"/>
      <c r="D49" s="71"/>
      <c r="E49" s="71"/>
      <c r="F49" s="71"/>
      <c r="G49" s="71"/>
    </row>
    <row r="50" spans="1:7" ht="12.5" customHeight="1" x14ac:dyDescent="0.15">
      <c r="A50" s="60" t="s">
        <v>79</v>
      </c>
      <c r="C50" s="70"/>
      <c r="D50" s="70"/>
      <c r="E50" s="70"/>
      <c r="F50" s="70"/>
      <c r="G50" s="70"/>
    </row>
    <row r="51" spans="1:7" x14ac:dyDescent="0.15">
      <c r="A51" s="60" t="s">
        <v>515</v>
      </c>
    </row>
  </sheetData>
  <mergeCells count="9">
    <mergeCell ref="A20:G20"/>
    <mergeCell ref="A22:G22"/>
    <mergeCell ref="A26:G26"/>
    <mergeCell ref="A30:G30"/>
    <mergeCell ref="A1:B1"/>
    <mergeCell ref="A3:B3"/>
    <mergeCell ref="A4:G4"/>
    <mergeCell ref="A6:G6"/>
    <mergeCell ref="A16:G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E128-CE83-4FF7-8CCB-E33E6EC589C4}">
  <sheetPr>
    <tabColor theme="8"/>
  </sheetPr>
  <dimension ref="A1:H125"/>
  <sheetViews>
    <sheetView zoomScale="85" zoomScaleNormal="85" workbookViewId="0">
      <selection sqref="A1:B1"/>
    </sheetView>
  </sheetViews>
  <sheetFormatPr baseColWidth="10" defaultColWidth="9.1640625" defaultRowHeight="15" customHeight="1" x14ac:dyDescent="0.15"/>
  <cols>
    <col min="1" max="1" width="18.1640625" style="11" customWidth="1"/>
    <col min="2" max="2" width="50.5" style="12" customWidth="1"/>
    <col min="3" max="3" width="24.33203125" style="11" customWidth="1"/>
    <col min="4" max="4" width="14.5" style="12" customWidth="1"/>
    <col min="5" max="5" width="13.6640625" style="12" customWidth="1"/>
    <col min="6" max="7" width="15.83203125" style="12" customWidth="1"/>
    <col min="8" max="8" width="14.5" style="158" customWidth="1"/>
    <col min="9" max="16384" width="9.1640625" style="4"/>
  </cols>
  <sheetData>
    <row r="1" spans="1:8" ht="30" customHeight="1" x14ac:dyDescent="0.15">
      <c r="A1" s="252" t="s">
        <v>450</v>
      </c>
      <c r="B1" s="252"/>
    </row>
    <row r="3" spans="1:8" ht="18" x14ac:dyDescent="0.15">
      <c r="A3" s="343" t="s">
        <v>516</v>
      </c>
      <c r="B3" s="351"/>
      <c r="C3" s="5"/>
      <c r="D3" s="2"/>
      <c r="E3" s="2"/>
      <c r="F3" s="2"/>
      <c r="G3" s="3"/>
    </row>
    <row r="4" spans="1:8" ht="39" customHeight="1" x14ac:dyDescent="0.15">
      <c r="A4" s="355" t="s">
        <v>517</v>
      </c>
      <c r="B4" s="355"/>
      <c r="C4" s="355"/>
      <c r="D4" s="355"/>
      <c r="E4" s="355"/>
      <c r="F4" s="355"/>
      <c r="G4" s="355"/>
      <c r="H4" s="355"/>
    </row>
    <row r="5" spans="1:8" ht="30" customHeight="1" x14ac:dyDescent="0.15">
      <c r="A5" s="236" t="s">
        <v>13</v>
      </c>
      <c r="B5" s="236" t="s">
        <v>247</v>
      </c>
      <c r="C5" s="236" t="s">
        <v>88</v>
      </c>
      <c r="D5" s="236">
        <v>2019</v>
      </c>
      <c r="E5" s="236">
        <v>2020</v>
      </c>
      <c r="F5" s="236">
        <v>2021</v>
      </c>
      <c r="G5" s="236">
        <v>2022</v>
      </c>
      <c r="H5" s="237">
        <v>2023</v>
      </c>
    </row>
    <row r="6" spans="1:8" ht="30" customHeight="1" x14ac:dyDescent="0.15">
      <c r="A6" s="349" t="s">
        <v>518</v>
      </c>
      <c r="B6" s="349"/>
      <c r="C6" s="349"/>
      <c r="D6" s="349"/>
      <c r="E6" s="349"/>
      <c r="F6" s="349"/>
      <c r="G6" s="349"/>
      <c r="H6" s="349"/>
    </row>
    <row r="7" spans="1:8" ht="30" customHeight="1" x14ac:dyDescent="0.15">
      <c r="A7" s="368">
        <v>1.1000000000000001</v>
      </c>
      <c r="B7" s="357" t="s">
        <v>519</v>
      </c>
      <c r="C7" s="121" t="s">
        <v>520</v>
      </c>
      <c r="D7" s="153">
        <v>1.07</v>
      </c>
      <c r="E7" s="153">
        <v>0.95</v>
      </c>
      <c r="F7" s="153">
        <v>0.71</v>
      </c>
      <c r="G7" s="153">
        <v>0.45</v>
      </c>
      <c r="H7" s="159">
        <v>0.66</v>
      </c>
    </row>
    <row r="8" spans="1:8" ht="30" customHeight="1" x14ac:dyDescent="0.15">
      <c r="A8" s="348"/>
      <c r="B8" s="358"/>
      <c r="C8" s="360" t="s">
        <v>521</v>
      </c>
      <c r="D8" s="361"/>
      <c r="E8" s="361"/>
      <c r="F8" s="361"/>
      <c r="G8" s="361"/>
      <c r="H8" s="362"/>
    </row>
    <row r="9" spans="1:8" ht="30" customHeight="1" x14ac:dyDescent="0.15">
      <c r="A9" s="121" t="s">
        <v>522</v>
      </c>
      <c r="B9" s="121" t="s">
        <v>523</v>
      </c>
      <c r="C9" s="121" t="s">
        <v>520</v>
      </c>
      <c r="D9" s="153">
        <v>1.07</v>
      </c>
      <c r="E9" s="153">
        <v>0.95</v>
      </c>
      <c r="F9" s="153">
        <v>0.71</v>
      </c>
      <c r="G9" s="153">
        <v>0.45</v>
      </c>
      <c r="H9" s="159">
        <v>0.66</v>
      </c>
    </row>
    <row r="10" spans="1:8" ht="30" customHeight="1" x14ac:dyDescent="0.15">
      <c r="A10" s="121" t="s">
        <v>524</v>
      </c>
      <c r="B10" s="121" t="s">
        <v>525</v>
      </c>
      <c r="C10" s="121" t="s">
        <v>520</v>
      </c>
      <c r="D10" s="153">
        <v>0.51</v>
      </c>
      <c r="E10" s="153">
        <v>0.39</v>
      </c>
      <c r="F10" s="154">
        <v>0.2</v>
      </c>
      <c r="G10" s="154">
        <v>6.8995000000000001E-2</v>
      </c>
      <c r="H10" s="159">
        <v>0.08</v>
      </c>
    </row>
    <row r="11" spans="1:8" ht="30" customHeight="1" x14ac:dyDescent="0.15">
      <c r="A11" s="121" t="s">
        <v>526</v>
      </c>
      <c r="B11" s="121" t="s">
        <v>527</v>
      </c>
      <c r="C11" s="121" t="s">
        <v>520</v>
      </c>
      <c r="D11" s="153">
        <v>0.34</v>
      </c>
      <c r="E11" s="153">
        <v>0.28000000000000003</v>
      </c>
      <c r="F11" s="154">
        <v>0.1</v>
      </c>
      <c r="G11" s="153">
        <v>0.13</v>
      </c>
      <c r="H11" s="159">
        <v>0.22</v>
      </c>
    </row>
    <row r="12" spans="1:8" ht="30" customHeight="1" x14ac:dyDescent="0.15">
      <c r="A12" s="121" t="s">
        <v>528</v>
      </c>
      <c r="B12" s="121" t="s">
        <v>529</v>
      </c>
      <c r="C12" s="121" t="s">
        <v>31</v>
      </c>
      <c r="D12" s="157">
        <v>2205.9699999999998</v>
      </c>
      <c r="E12" s="153">
        <v>961.71</v>
      </c>
      <c r="F12" s="153">
        <v>958.66</v>
      </c>
      <c r="G12" s="157">
        <v>1521.03</v>
      </c>
      <c r="H12" s="160">
        <v>2770.92</v>
      </c>
    </row>
    <row r="13" spans="1:8" ht="30" customHeight="1" x14ac:dyDescent="0.15">
      <c r="A13" s="121" t="s">
        <v>530</v>
      </c>
      <c r="B13" s="121" t="s">
        <v>531</v>
      </c>
      <c r="C13" s="121" t="s">
        <v>520</v>
      </c>
      <c r="D13" s="155">
        <v>0</v>
      </c>
      <c r="E13" s="155">
        <v>0</v>
      </c>
      <c r="F13" s="155">
        <v>0</v>
      </c>
      <c r="G13" s="155">
        <v>0</v>
      </c>
      <c r="H13" s="155">
        <v>0</v>
      </c>
    </row>
    <row r="14" spans="1:8" ht="30" customHeight="1" x14ac:dyDescent="0.15">
      <c r="A14" s="121" t="s">
        <v>532</v>
      </c>
      <c r="B14" s="121" t="s">
        <v>525</v>
      </c>
      <c r="C14" s="121" t="s">
        <v>520</v>
      </c>
      <c r="D14" s="155">
        <v>0</v>
      </c>
      <c r="E14" s="155">
        <v>0</v>
      </c>
      <c r="F14" s="155">
        <v>0</v>
      </c>
      <c r="G14" s="155">
        <v>0</v>
      </c>
      <c r="H14" s="155">
        <v>0</v>
      </c>
    </row>
    <row r="15" spans="1:8" ht="30" customHeight="1" x14ac:dyDescent="0.15">
      <c r="A15" s="121" t="s">
        <v>533</v>
      </c>
      <c r="B15" s="121" t="s">
        <v>534</v>
      </c>
      <c r="C15" s="121" t="s">
        <v>520</v>
      </c>
      <c r="D15" s="155">
        <v>0</v>
      </c>
      <c r="E15" s="155">
        <v>0</v>
      </c>
      <c r="F15" s="155">
        <v>0</v>
      </c>
      <c r="G15" s="155">
        <v>0</v>
      </c>
      <c r="H15" s="155">
        <v>0</v>
      </c>
    </row>
    <row r="16" spans="1:8" ht="30" customHeight="1" x14ac:dyDescent="0.15">
      <c r="A16" s="121" t="s">
        <v>535</v>
      </c>
      <c r="B16" s="121" t="s">
        <v>536</v>
      </c>
      <c r="C16" s="121" t="s">
        <v>520</v>
      </c>
      <c r="D16" s="155">
        <v>0</v>
      </c>
      <c r="E16" s="155">
        <v>0</v>
      </c>
      <c r="F16" s="155">
        <v>0</v>
      </c>
      <c r="G16" s="155">
        <v>0</v>
      </c>
      <c r="H16" s="155">
        <v>0</v>
      </c>
    </row>
    <row r="17" spans="1:8" ht="30" customHeight="1" x14ac:dyDescent="0.15">
      <c r="A17" s="125" t="s">
        <v>537</v>
      </c>
      <c r="B17" s="125" t="s">
        <v>538</v>
      </c>
      <c r="C17" s="125" t="s">
        <v>520</v>
      </c>
      <c r="D17" s="162">
        <v>0</v>
      </c>
      <c r="E17" s="162">
        <v>0</v>
      </c>
      <c r="F17" s="162">
        <v>0</v>
      </c>
      <c r="G17" s="162">
        <v>0</v>
      </c>
      <c r="H17" s="162">
        <v>0</v>
      </c>
    </row>
    <row r="18" spans="1:8" ht="30" customHeight="1" x14ac:dyDescent="0.15">
      <c r="A18" s="363" t="s">
        <v>539</v>
      </c>
      <c r="B18" s="363"/>
      <c r="C18" s="363"/>
      <c r="D18" s="363"/>
      <c r="E18" s="363"/>
      <c r="F18" s="363"/>
      <c r="G18" s="363"/>
      <c r="H18" s="364"/>
    </row>
    <row r="19" spans="1:8" ht="30" customHeight="1" x14ac:dyDescent="0.15">
      <c r="A19" s="369">
        <v>2.1</v>
      </c>
      <c r="B19" s="359" t="s">
        <v>540</v>
      </c>
      <c r="C19" s="163" t="s">
        <v>520</v>
      </c>
      <c r="D19" s="164">
        <v>0.02</v>
      </c>
      <c r="E19" s="165">
        <v>0.02</v>
      </c>
      <c r="F19" s="165">
        <v>7.0000000000000007E-2</v>
      </c>
      <c r="G19" s="166">
        <v>7.0000000000000007E-2</v>
      </c>
      <c r="H19" s="159">
        <v>0.66</v>
      </c>
    </row>
    <row r="20" spans="1:8" ht="30" customHeight="1" x14ac:dyDescent="0.15">
      <c r="A20" s="245"/>
      <c r="B20" s="280"/>
      <c r="C20" s="365" t="s">
        <v>541</v>
      </c>
      <c r="D20" s="366"/>
      <c r="E20" s="366"/>
      <c r="F20" s="366"/>
      <c r="G20" s="366"/>
      <c r="H20" s="367"/>
    </row>
    <row r="21" spans="1:8" ht="30" customHeight="1" x14ac:dyDescent="0.15">
      <c r="A21" s="9" t="s">
        <v>542</v>
      </c>
      <c r="B21" s="9" t="s">
        <v>523</v>
      </c>
      <c r="C21" s="9" t="s">
        <v>520</v>
      </c>
      <c r="D21" s="14">
        <v>0.02</v>
      </c>
      <c r="E21" s="78">
        <v>0.02</v>
      </c>
      <c r="F21" s="78">
        <v>7.0000000000000007E-2</v>
      </c>
      <c r="G21" s="167">
        <v>7.0000000000000007E-2</v>
      </c>
      <c r="H21" s="181">
        <v>0.23</v>
      </c>
    </row>
    <row r="22" spans="1:8" ht="30" customHeight="1" x14ac:dyDescent="0.15">
      <c r="A22" s="9" t="s">
        <v>543</v>
      </c>
      <c r="B22" s="9" t="s">
        <v>531</v>
      </c>
      <c r="C22" s="9" t="s">
        <v>520</v>
      </c>
      <c r="D22" s="36">
        <v>0</v>
      </c>
      <c r="E22" s="36">
        <v>0</v>
      </c>
      <c r="F22" s="36">
        <v>0</v>
      </c>
      <c r="G22" s="168">
        <v>0</v>
      </c>
      <c r="H22" s="155">
        <v>0</v>
      </c>
    </row>
    <row r="23" spans="1:8" ht="30" customHeight="1" x14ac:dyDescent="0.15">
      <c r="A23" s="9" t="s">
        <v>544</v>
      </c>
      <c r="B23" s="9" t="s">
        <v>534</v>
      </c>
      <c r="C23" s="9" t="s">
        <v>520</v>
      </c>
      <c r="D23" s="36">
        <v>0</v>
      </c>
      <c r="E23" s="36">
        <v>0</v>
      </c>
      <c r="F23" s="36">
        <v>0</v>
      </c>
      <c r="G23" s="168">
        <v>0</v>
      </c>
      <c r="H23" s="155">
        <v>0</v>
      </c>
    </row>
    <row r="24" spans="1:8" ht="30" customHeight="1" x14ac:dyDescent="0.15">
      <c r="A24" s="9" t="s">
        <v>545</v>
      </c>
      <c r="B24" s="9" t="s">
        <v>536</v>
      </c>
      <c r="C24" s="9" t="s">
        <v>520</v>
      </c>
      <c r="D24" s="36">
        <v>0</v>
      </c>
      <c r="E24" s="36">
        <v>0</v>
      </c>
      <c r="F24" s="36">
        <v>0</v>
      </c>
      <c r="G24" s="168">
        <v>0</v>
      </c>
      <c r="H24" s="155">
        <v>0</v>
      </c>
    </row>
    <row r="25" spans="1:8" ht="30" customHeight="1" x14ac:dyDescent="0.15">
      <c r="A25" s="9" t="s">
        <v>546</v>
      </c>
      <c r="B25" s="9" t="s">
        <v>538</v>
      </c>
      <c r="C25" s="9" t="s">
        <v>520</v>
      </c>
      <c r="D25" s="36">
        <v>0</v>
      </c>
      <c r="E25" s="36">
        <v>0</v>
      </c>
      <c r="F25" s="36">
        <v>0</v>
      </c>
      <c r="G25" s="168">
        <v>0</v>
      </c>
      <c r="H25" s="155">
        <v>0</v>
      </c>
    </row>
    <row r="26" spans="1:8" ht="30" customHeight="1" x14ac:dyDescent="0.15">
      <c r="A26" s="352" t="s">
        <v>547</v>
      </c>
      <c r="B26" s="353"/>
      <c r="C26" s="353"/>
      <c r="D26" s="353"/>
      <c r="E26" s="353"/>
      <c r="F26" s="353"/>
      <c r="G26" s="353"/>
      <c r="H26" s="354"/>
    </row>
    <row r="27" spans="1:8" ht="30" customHeight="1" x14ac:dyDescent="0.15">
      <c r="A27" s="57">
        <v>3.1</v>
      </c>
      <c r="B27" s="15" t="s">
        <v>548</v>
      </c>
      <c r="C27" s="9" t="s">
        <v>520</v>
      </c>
      <c r="D27" s="36">
        <v>0</v>
      </c>
      <c r="E27" s="79">
        <v>0</v>
      </c>
      <c r="F27" s="79">
        <v>0</v>
      </c>
      <c r="G27" s="169">
        <v>0</v>
      </c>
      <c r="H27" s="154">
        <v>0</v>
      </c>
    </row>
    <row r="28" spans="1:8" ht="30" customHeight="1" x14ac:dyDescent="0.15">
      <c r="A28" s="9" t="s">
        <v>549</v>
      </c>
      <c r="B28" s="9" t="s">
        <v>550</v>
      </c>
      <c r="C28" s="9" t="s">
        <v>520</v>
      </c>
      <c r="D28" s="36">
        <v>0</v>
      </c>
      <c r="E28" s="79">
        <v>0</v>
      </c>
      <c r="F28" s="79">
        <v>0</v>
      </c>
      <c r="G28" s="169">
        <v>0</v>
      </c>
      <c r="H28" s="154">
        <v>0</v>
      </c>
    </row>
    <row r="29" spans="1:8" ht="30" customHeight="1" x14ac:dyDescent="0.15">
      <c r="A29" s="9" t="s">
        <v>551</v>
      </c>
      <c r="B29" s="9" t="s">
        <v>552</v>
      </c>
      <c r="C29" s="9" t="s">
        <v>520</v>
      </c>
      <c r="D29" s="36">
        <v>0</v>
      </c>
      <c r="E29" s="79">
        <v>0</v>
      </c>
      <c r="F29" s="79">
        <v>0</v>
      </c>
      <c r="G29" s="169">
        <v>0</v>
      </c>
      <c r="H29" s="154">
        <v>0</v>
      </c>
    </row>
    <row r="30" spans="1:8" ht="30" customHeight="1" x14ac:dyDescent="0.15">
      <c r="A30" s="185" t="s">
        <v>553</v>
      </c>
      <c r="B30" s="185" t="s">
        <v>554</v>
      </c>
      <c r="C30" s="185" t="s">
        <v>520</v>
      </c>
      <c r="D30" s="186">
        <v>0</v>
      </c>
      <c r="E30" s="187">
        <v>0</v>
      </c>
      <c r="F30" s="187">
        <v>0</v>
      </c>
      <c r="G30" s="188">
        <v>0</v>
      </c>
      <c r="H30" s="189">
        <v>0</v>
      </c>
    </row>
    <row r="31" spans="1:8" ht="30" customHeight="1" x14ac:dyDescent="0.15">
      <c r="A31" s="349" t="s">
        <v>555</v>
      </c>
      <c r="B31" s="349"/>
      <c r="C31" s="349"/>
      <c r="D31" s="349"/>
      <c r="E31" s="349"/>
      <c r="F31" s="349"/>
      <c r="G31" s="349"/>
      <c r="H31" s="349"/>
    </row>
    <row r="32" spans="1:8" ht="30" customHeight="1" x14ac:dyDescent="0.15">
      <c r="A32" s="190">
        <v>4.0999999999999996</v>
      </c>
      <c r="B32" s="191" t="s">
        <v>556</v>
      </c>
      <c r="C32" s="143" t="s">
        <v>557</v>
      </c>
      <c r="D32" s="192">
        <v>26.53</v>
      </c>
      <c r="E32" s="192">
        <v>23.66</v>
      </c>
      <c r="F32" s="192">
        <v>18.89</v>
      </c>
      <c r="G32" s="193">
        <v>12.37</v>
      </c>
      <c r="H32" s="182">
        <v>11.94</v>
      </c>
    </row>
    <row r="33" spans="1:8" ht="30" customHeight="1" x14ac:dyDescent="0.15">
      <c r="A33" s="61">
        <v>4.2</v>
      </c>
      <c r="B33" s="62" t="s">
        <v>558</v>
      </c>
      <c r="C33" s="63" t="s">
        <v>557</v>
      </c>
      <c r="D33" s="79">
        <v>12.46</v>
      </c>
      <c r="E33" s="79">
        <v>9.4700000000000006</v>
      </c>
      <c r="F33" s="79">
        <v>4.9800000000000004</v>
      </c>
      <c r="G33" s="169">
        <v>1.63</v>
      </c>
      <c r="H33" s="159">
        <v>1.0900000000000001</v>
      </c>
    </row>
    <row r="34" spans="1:8" ht="30" customHeight="1" x14ac:dyDescent="0.15">
      <c r="A34" s="61">
        <v>4.3</v>
      </c>
      <c r="B34" s="62" t="s">
        <v>559</v>
      </c>
      <c r="C34" s="63" t="s">
        <v>557</v>
      </c>
      <c r="D34" s="79">
        <v>8.2100000000000009</v>
      </c>
      <c r="E34" s="79">
        <v>6.77</v>
      </c>
      <c r="F34" s="79">
        <v>2.39</v>
      </c>
      <c r="G34" s="170">
        <v>3.08</v>
      </c>
      <c r="H34" s="181">
        <v>3.02</v>
      </c>
    </row>
    <row r="35" spans="1:8" ht="44.25" customHeight="1" x14ac:dyDescent="0.15">
      <c r="A35" s="61">
        <v>4.4000000000000004</v>
      </c>
      <c r="B35" s="62" t="s">
        <v>560</v>
      </c>
      <c r="C35" s="63" t="s">
        <v>561</v>
      </c>
      <c r="D35" s="79">
        <v>0</v>
      </c>
      <c r="E35" s="79">
        <v>0</v>
      </c>
      <c r="F35" s="79">
        <v>0</v>
      </c>
      <c r="G35" s="169">
        <v>0</v>
      </c>
      <c r="H35" s="154">
        <v>0</v>
      </c>
    </row>
    <row r="36" spans="1:8" ht="30" customHeight="1" x14ac:dyDescent="0.15">
      <c r="A36" s="61">
        <v>4.5</v>
      </c>
      <c r="B36" s="62" t="s">
        <v>562</v>
      </c>
      <c r="C36" s="63" t="s">
        <v>563</v>
      </c>
      <c r="D36" s="79">
        <v>0</v>
      </c>
      <c r="E36" s="79">
        <v>0</v>
      </c>
      <c r="F36" s="79">
        <v>0</v>
      </c>
      <c r="G36" s="169">
        <v>0</v>
      </c>
      <c r="H36" s="154">
        <v>0</v>
      </c>
    </row>
    <row r="37" spans="1:8" ht="30" customHeight="1" x14ac:dyDescent="0.15">
      <c r="A37" s="61">
        <v>4.5999999999999996</v>
      </c>
      <c r="B37" s="62" t="s">
        <v>564</v>
      </c>
      <c r="C37" s="63" t="s">
        <v>557</v>
      </c>
      <c r="D37" s="79">
        <v>0</v>
      </c>
      <c r="E37" s="79">
        <v>0</v>
      </c>
      <c r="F37" s="79">
        <v>0</v>
      </c>
      <c r="G37" s="169">
        <v>0</v>
      </c>
      <c r="H37" s="154">
        <v>0</v>
      </c>
    </row>
    <row r="38" spans="1:8" ht="30" customHeight="1" x14ac:dyDescent="0.15">
      <c r="A38" s="61">
        <v>4.7</v>
      </c>
      <c r="B38" s="62" t="s">
        <v>565</v>
      </c>
      <c r="C38" s="63" t="s">
        <v>566</v>
      </c>
      <c r="D38" s="187">
        <v>0</v>
      </c>
      <c r="E38" s="187">
        <v>0</v>
      </c>
      <c r="F38" s="187">
        <v>0</v>
      </c>
      <c r="G38" s="188">
        <v>0</v>
      </c>
      <c r="H38" s="189">
        <v>0</v>
      </c>
    </row>
    <row r="39" spans="1:8" ht="30" customHeight="1" x14ac:dyDescent="0.15">
      <c r="A39" s="61">
        <v>4.8</v>
      </c>
      <c r="B39" s="63" t="s">
        <v>567</v>
      </c>
      <c r="C39" s="140" t="s">
        <v>487</v>
      </c>
      <c r="D39" s="356" t="s">
        <v>568</v>
      </c>
      <c r="E39" s="356"/>
      <c r="F39" s="356"/>
      <c r="G39" s="356"/>
      <c r="H39" s="356"/>
    </row>
    <row r="40" spans="1:8" ht="30" customHeight="1" x14ac:dyDescent="0.15">
      <c r="A40" s="352" t="s">
        <v>569</v>
      </c>
      <c r="B40" s="353"/>
      <c r="C40" s="353"/>
      <c r="D40" s="353"/>
      <c r="E40" s="353"/>
      <c r="F40" s="353"/>
      <c r="G40" s="353"/>
      <c r="H40" s="354"/>
    </row>
    <row r="41" spans="1:8" ht="30" customHeight="1" x14ac:dyDescent="0.15">
      <c r="A41" s="61">
        <v>5.0999999999999996</v>
      </c>
      <c r="B41" s="64" t="s">
        <v>570</v>
      </c>
      <c r="C41" s="62" t="s">
        <v>520</v>
      </c>
      <c r="D41" s="65">
        <v>14.57</v>
      </c>
      <c r="E41" s="65">
        <v>14.45</v>
      </c>
      <c r="F41" s="65">
        <v>14.72</v>
      </c>
      <c r="G41" s="171">
        <v>15.573759000000001</v>
      </c>
      <c r="H41" s="159">
        <v>27.34</v>
      </c>
    </row>
    <row r="42" spans="1:8" ht="30" customHeight="1" x14ac:dyDescent="0.15">
      <c r="A42" s="349" t="s">
        <v>571</v>
      </c>
      <c r="B42" s="349"/>
      <c r="C42" s="349"/>
      <c r="D42" s="349"/>
      <c r="E42" s="349"/>
      <c r="F42" s="349"/>
      <c r="G42" s="349"/>
      <c r="H42" s="349"/>
    </row>
    <row r="43" spans="1:8" ht="79.5" customHeight="1" x14ac:dyDescent="0.15">
      <c r="A43" s="126">
        <v>5.0999999999999996</v>
      </c>
      <c r="B43" s="121" t="s">
        <v>572</v>
      </c>
      <c r="C43" s="121" t="s">
        <v>573</v>
      </c>
      <c r="D43" s="345" t="s">
        <v>574</v>
      </c>
      <c r="E43" s="345"/>
      <c r="F43" s="345"/>
      <c r="G43" s="345"/>
      <c r="H43" s="345"/>
    </row>
    <row r="44" spans="1:8" ht="30" customHeight="1" x14ac:dyDescent="0.15">
      <c r="A44" s="126">
        <v>5.2</v>
      </c>
      <c r="B44" s="121" t="s">
        <v>575</v>
      </c>
      <c r="C44" s="121" t="s">
        <v>573</v>
      </c>
      <c r="D44" s="346" t="s">
        <v>576</v>
      </c>
      <c r="E44" s="346"/>
      <c r="F44" s="346"/>
      <c r="G44" s="346"/>
      <c r="H44" s="346"/>
    </row>
    <row r="45" spans="1:8" ht="30" customHeight="1" x14ac:dyDescent="0.15">
      <c r="A45" s="196">
        <v>5.3</v>
      </c>
      <c r="B45" s="125" t="s">
        <v>577</v>
      </c>
      <c r="C45" s="125" t="s">
        <v>573</v>
      </c>
      <c r="D45" s="347" t="s">
        <v>578</v>
      </c>
      <c r="E45" s="347"/>
      <c r="F45" s="347"/>
      <c r="G45" s="347"/>
      <c r="H45" s="347"/>
    </row>
    <row r="46" spans="1:8" ht="30" customHeight="1" x14ac:dyDescent="0.15">
      <c r="A46" s="349" t="s">
        <v>579</v>
      </c>
      <c r="B46" s="349"/>
      <c r="C46" s="349"/>
      <c r="D46" s="350"/>
      <c r="E46" s="350"/>
      <c r="F46" s="350"/>
      <c r="G46" s="350"/>
      <c r="H46" s="350"/>
    </row>
    <row r="47" spans="1:8" ht="30" customHeight="1" x14ac:dyDescent="0.15">
      <c r="A47" s="129">
        <v>6.1</v>
      </c>
      <c r="B47" s="163" t="s">
        <v>580</v>
      </c>
      <c r="C47" s="197" t="s">
        <v>581</v>
      </c>
      <c r="D47" s="348" t="s">
        <v>582</v>
      </c>
      <c r="E47" s="348"/>
      <c r="F47" s="348"/>
      <c r="G47" s="348"/>
      <c r="H47" s="348"/>
    </row>
    <row r="48" spans="1:8" ht="63" customHeight="1" x14ac:dyDescent="0.15">
      <c r="A48" s="49">
        <v>6.2</v>
      </c>
      <c r="B48" s="9" t="s">
        <v>583</v>
      </c>
      <c r="C48" s="194" t="s">
        <v>584</v>
      </c>
      <c r="D48" s="348"/>
      <c r="E48" s="348"/>
      <c r="F48" s="348"/>
      <c r="G48" s="348"/>
      <c r="H48" s="348"/>
    </row>
    <row r="49" spans="1:3" ht="15" customHeight="1" x14ac:dyDescent="0.15">
      <c r="A49" s="12"/>
      <c r="C49" s="12"/>
    </row>
    <row r="50" spans="1:3" ht="15" customHeight="1" x14ac:dyDescent="0.15">
      <c r="A50" s="12"/>
      <c r="C50" s="12"/>
    </row>
    <row r="51" spans="1:3" ht="15" customHeight="1" x14ac:dyDescent="0.15">
      <c r="A51" s="12"/>
      <c r="C51" s="12"/>
    </row>
    <row r="52" spans="1:3" ht="15" customHeight="1" x14ac:dyDescent="0.15">
      <c r="A52" s="12"/>
      <c r="C52" s="12"/>
    </row>
    <row r="53" spans="1:3" ht="15" customHeight="1" x14ac:dyDescent="0.15">
      <c r="A53" s="12"/>
      <c r="C53" s="12"/>
    </row>
    <row r="54" spans="1:3" ht="15" customHeight="1" x14ac:dyDescent="0.15">
      <c r="A54" s="12"/>
      <c r="C54" s="12"/>
    </row>
    <row r="55" spans="1:3" ht="15" customHeight="1" x14ac:dyDescent="0.15">
      <c r="A55" s="12"/>
      <c r="C55" s="12"/>
    </row>
    <row r="56" spans="1:3" ht="15" customHeight="1" x14ac:dyDescent="0.15">
      <c r="A56" s="12"/>
      <c r="C56" s="12"/>
    </row>
    <row r="57" spans="1:3" ht="15" customHeight="1" x14ac:dyDescent="0.15">
      <c r="A57" s="12"/>
      <c r="C57" s="12"/>
    </row>
    <row r="58" spans="1:3" ht="15" customHeight="1" x14ac:dyDescent="0.15">
      <c r="A58" s="12"/>
      <c r="C58" s="12"/>
    </row>
    <row r="59" spans="1:3" ht="15" customHeight="1" x14ac:dyDescent="0.15">
      <c r="A59" s="12"/>
      <c r="C59" s="12"/>
    </row>
    <row r="60" spans="1:3" ht="15" customHeight="1" x14ac:dyDescent="0.15">
      <c r="A60" s="12"/>
      <c r="C60" s="12"/>
    </row>
    <row r="61" spans="1:3" ht="15" customHeight="1" x14ac:dyDescent="0.15">
      <c r="A61" s="12"/>
      <c r="C61" s="12"/>
    </row>
    <row r="62" spans="1:3" ht="15" customHeight="1" x14ac:dyDescent="0.15">
      <c r="A62" s="12"/>
      <c r="C62" s="12"/>
    </row>
    <row r="63" spans="1:3" ht="15" customHeight="1" x14ac:dyDescent="0.15">
      <c r="A63" s="12"/>
      <c r="C63" s="12"/>
    </row>
    <row r="64" spans="1:3" ht="15" customHeight="1" x14ac:dyDescent="0.15">
      <c r="A64" s="12"/>
      <c r="C64" s="12"/>
    </row>
    <row r="65" spans="1:3" ht="15" customHeight="1" x14ac:dyDescent="0.15">
      <c r="A65" s="12"/>
      <c r="C65" s="12"/>
    </row>
    <row r="66" spans="1:3" ht="15" customHeight="1" x14ac:dyDescent="0.15">
      <c r="A66" s="12"/>
      <c r="C66" s="12"/>
    </row>
    <row r="67" spans="1:3" ht="15" customHeight="1" x14ac:dyDescent="0.15">
      <c r="A67" s="12"/>
      <c r="C67" s="12"/>
    </row>
    <row r="68" spans="1:3" ht="15" customHeight="1" x14ac:dyDescent="0.15">
      <c r="A68" s="12"/>
      <c r="C68" s="12"/>
    </row>
    <row r="69" spans="1:3" ht="15" customHeight="1" x14ac:dyDescent="0.15">
      <c r="A69" s="12"/>
      <c r="C69" s="12"/>
    </row>
    <row r="70" spans="1:3" ht="15" customHeight="1" x14ac:dyDescent="0.15">
      <c r="A70" s="12"/>
      <c r="C70" s="12"/>
    </row>
    <row r="71" spans="1:3" ht="15" customHeight="1" x14ac:dyDescent="0.15">
      <c r="A71" s="12"/>
      <c r="C71" s="12"/>
    </row>
    <row r="72" spans="1:3" ht="15" customHeight="1" x14ac:dyDescent="0.15">
      <c r="A72" s="12"/>
      <c r="C72" s="12"/>
    </row>
    <row r="73" spans="1:3" ht="15" customHeight="1" x14ac:dyDescent="0.15">
      <c r="A73" s="12"/>
      <c r="C73" s="12"/>
    </row>
    <row r="74" spans="1:3" ht="15" customHeight="1" x14ac:dyDescent="0.15">
      <c r="A74" s="12"/>
      <c r="C74" s="12"/>
    </row>
    <row r="75" spans="1:3" ht="15" customHeight="1" x14ac:dyDescent="0.15">
      <c r="A75" s="12"/>
      <c r="C75" s="12"/>
    </row>
    <row r="76" spans="1:3" ht="15" customHeight="1" x14ac:dyDescent="0.15">
      <c r="A76" s="12"/>
      <c r="C76" s="12"/>
    </row>
    <row r="77" spans="1:3" ht="15" customHeight="1" x14ac:dyDescent="0.15">
      <c r="A77" s="12"/>
      <c r="C77" s="12"/>
    </row>
    <row r="78" spans="1:3" ht="15" customHeight="1" x14ac:dyDescent="0.15">
      <c r="A78" s="12"/>
      <c r="C78" s="12"/>
    </row>
    <row r="79" spans="1:3" ht="15" customHeight="1" x14ac:dyDescent="0.15">
      <c r="A79" s="12"/>
      <c r="C79" s="12"/>
    </row>
    <row r="80" spans="1:3" ht="15" customHeight="1" x14ac:dyDescent="0.15">
      <c r="A80" s="12"/>
      <c r="C80" s="12"/>
    </row>
    <row r="81" spans="1:3" ht="15" customHeight="1" x14ac:dyDescent="0.15">
      <c r="A81" s="12"/>
      <c r="C81" s="12"/>
    </row>
    <row r="82" spans="1:3" ht="15" customHeight="1" x14ac:dyDescent="0.15">
      <c r="A82" s="12"/>
      <c r="C82" s="12"/>
    </row>
    <row r="83" spans="1:3" ht="15" customHeight="1" x14ac:dyDescent="0.15">
      <c r="A83" s="12"/>
      <c r="C83" s="12"/>
    </row>
    <row r="84" spans="1:3" ht="15" customHeight="1" x14ac:dyDescent="0.15">
      <c r="A84" s="12"/>
      <c r="C84" s="12"/>
    </row>
    <row r="85" spans="1:3" ht="15" customHeight="1" x14ac:dyDescent="0.15">
      <c r="A85" s="12"/>
      <c r="C85" s="12"/>
    </row>
    <row r="86" spans="1:3" ht="15" customHeight="1" x14ac:dyDescent="0.15">
      <c r="A86" s="12"/>
      <c r="C86" s="12"/>
    </row>
    <row r="87" spans="1:3" ht="15" customHeight="1" x14ac:dyDescent="0.15">
      <c r="A87" s="12"/>
      <c r="C87" s="12"/>
    </row>
    <row r="88" spans="1:3" ht="15" customHeight="1" x14ac:dyDescent="0.15">
      <c r="A88" s="12"/>
      <c r="C88" s="12"/>
    </row>
    <row r="89" spans="1:3" ht="15" customHeight="1" x14ac:dyDescent="0.15">
      <c r="A89" s="12"/>
      <c r="C89" s="12"/>
    </row>
    <row r="90" spans="1:3" ht="15" customHeight="1" x14ac:dyDescent="0.15">
      <c r="A90" s="12"/>
      <c r="C90" s="12"/>
    </row>
    <row r="91" spans="1:3" ht="15" customHeight="1" x14ac:dyDescent="0.15">
      <c r="A91" s="12"/>
      <c r="C91" s="12"/>
    </row>
    <row r="92" spans="1:3" ht="15" customHeight="1" x14ac:dyDescent="0.15">
      <c r="A92" s="12"/>
      <c r="C92" s="12"/>
    </row>
    <row r="93" spans="1:3" ht="15" customHeight="1" x14ac:dyDescent="0.15">
      <c r="A93" s="12"/>
      <c r="C93" s="12"/>
    </row>
    <row r="94" spans="1:3" ht="15" customHeight="1" x14ac:dyDescent="0.15">
      <c r="A94" s="12"/>
      <c r="C94" s="12"/>
    </row>
    <row r="95" spans="1:3" ht="15" customHeight="1" x14ac:dyDescent="0.15">
      <c r="A95" s="12"/>
      <c r="C95" s="12"/>
    </row>
    <row r="96" spans="1:3" ht="15" customHeight="1" x14ac:dyDescent="0.15">
      <c r="A96" s="12"/>
      <c r="C96" s="12"/>
    </row>
    <row r="97" spans="1:3" ht="15" customHeight="1" x14ac:dyDescent="0.15">
      <c r="A97" s="12"/>
      <c r="C97" s="12"/>
    </row>
    <row r="98" spans="1:3" ht="15" customHeight="1" x14ac:dyDescent="0.15">
      <c r="A98" s="12"/>
      <c r="C98" s="12"/>
    </row>
    <row r="99" spans="1:3" ht="15" customHeight="1" x14ac:dyDescent="0.15">
      <c r="A99" s="12"/>
      <c r="C99" s="12"/>
    </row>
    <row r="100" spans="1:3" ht="15" customHeight="1" x14ac:dyDescent="0.15">
      <c r="A100" s="12"/>
      <c r="C100" s="12"/>
    </row>
    <row r="101" spans="1:3" ht="15" customHeight="1" x14ac:dyDescent="0.15">
      <c r="A101" s="12"/>
      <c r="C101" s="12"/>
    </row>
    <row r="102" spans="1:3" ht="15" customHeight="1" x14ac:dyDescent="0.15">
      <c r="A102" s="12"/>
      <c r="C102" s="12"/>
    </row>
    <row r="103" spans="1:3" ht="15" customHeight="1" x14ac:dyDescent="0.15">
      <c r="A103" s="12"/>
      <c r="C103" s="12"/>
    </row>
    <row r="104" spans="1:3" ht="15" customHeight="1" x14ac:dyDescent="0.15">
      <c r="A104" s="12"/>
      <c r="C104" s="12"/>
    </row>
    <row r="105" spans="1:3" ht="15" customHeight="1" x14ac:dyDescent="0.15">
      <c r="A105" s="12"/>
      <c r="C105" s="12"/>
    </row>
    <row r="106" spans="1:3" ht="15" customHeight="1" x14ac:dyDescent="0.15">
      <c r="A106" s="12"/>
      <c r="C106" s="12"/>
    </row>
    <row r="107" spans="1:3" ht="15" customHeight="1" x14ac:dyDescent="0.15">
      <c r="A107" s="12"/>
      <c r="C107" s="12"/>
    </row>
    <row r="108" spans="1:3" ht="15" customHeight="1" x14ac:dyDescent="0.15">
      <c r="A108" s="12"/>
      <c r="C108" s="12"/>
    </row>
    <row r="109" spans="1:3" ht="15" customHeight="1" x14ac:dyDescent="0.15">
      <c r="A109" s="12"/>
      <c r="C109" s="12"/>
    </row>
    <row r="110" spans="1:3" ht="15" customHeight="1" x14ac:dyDescent="0.15">
      <c r="A110" s="12"/>
      <c r="C110" s="12"/>
    </row>
    <row r="111" spans="1:3" ht="15" customHeight="1" x14ac:dyDescent="0.15">
      <c r="A111" s="12"/>
      <c r="C111" s="12"/>
    </row>
    <row r="112" spans="1:3" ht="15" customHeight="1" x14ac:dyDescent="0.15">
      <c r="A112" s="12"/>
      <c r="C112" s="12"/>
    </row>
    <row r="113" spans="1:3" ht="15" customHeight="1" x14ac:dyDescent="0.15">
      <c r="A113" s="12"/>
      <c r="C113" s="12"/>
    </row>
    <row r="114" spans="1:3" ht="15" customHeight="1" x14ac:dyDescent="0.15">
      <c r="A114" s="12"/>
      <c r="C114" s="12"/>
    </row>
    <row r="115" spans="1:3" ht="15" customHeight="1" x14ac:dyDescent="0.15">
      <c r="A115" s="12"/>
      <c r="C115" s="12"/>
    </row>
    <row r="116" spans="1:3" ht="15" customHeight="1" x14ac:dyDescent="0.15">
      <c r="A116" s="12"/>
      <c r="C116" s="12"/>
    </row>
    <row r="117" spans="1:3" ht="15" customHeight="1" x14ac:dyDescent="0.15">
      <c r="A117" s="12"/>
      <c r="C117" s="12"/>
    </row>
    <row r="118" spans="1:3" ht="15" customHeight="1" x14ac:dyDescent="0.15">
      <c r="A118" s="12"/>
      <c r="C118" s="12"/>
    </row>
    <row r="119" spans="1:3" ht="15" customHeight="1" x14ac:dyDescent="0.15">
      <c r="A119" s="12"/>
      <c r="C119" s="12"/>
    </row>
    <row r="120" spans="1:3" ht="15" customHeight="1" x14ac:dyDescent="0.15">
      <c r="A120" s="12"/>
      <c r="C120" s="12"/>
    </row>
    <row r="121" spans="1:3" ht="15" customHeight="1" x14ac:dyDescent="0.15">
      <c r="A121" s="12"/>
      <c r="C121" s="12"/>
    </row>
    <row r="122" spans="1:3" ht="15" customHeight="1" x14ac:dyDescent="0.15">
      <c r="A122" s="12"/>
      <c r="C122" s="12"/>
    </row>
    <row r="123" spans="1:3" ht="15" customHeight="1" x14ac:dyDescent="0.15">
      <c r="A123" s="12"/>
      <c r="C123" s="12"/>
    </row>
    <row r="124" spans="1:3" ht="15" customHeight="1" x14ac:dyDescent="0.15">
      <c r="A124" s="12"/>
      <c r="C124" s="12"/>
    </row>
    <row r="125" spans="1:3" ht="15" customHeight="1" x14ac:dyDescent="0.15">
      <c r="A125" s="12"/>
      <c r="C125" s="12"/>
    </row>
  </sheetData>
  <mergeCells count="21">
    <mergeCell ref="A42:H42"/>
    <mergeCell ref="A31:H31"/>
    <mergeCell ref="D39:H39"/>
    <mergeCell ref="A40:H40"/>
    <mergeCell ref="B7:B8"/>
    <mergeCell ref="B19:B20"/>
    <mergeCell ref="C8:H8"/>
    <mergeCell ref="A18:H18"/>
    <mergeCell ref="C20:H20"/>
    <mergeCell ref="A7:A8"/>
    <mergeCell ref="A19:A20"/>
    <mergeCell ref="A6:H6"/>
    <mergeCell ref="A1:B1"/>
    <mergeCell ref="A3:B3"/>
    <mergeCell ref="A26:H26"/>
    <mergeCell ref="A4:H4"/>
    <mergeCell ref="D43:H43"/>
    <mergeCell ref="D44:H44"/>
    <mergeCell ref="D45:H45"/>
    <mergeCell ref="D47:H48"/>
    <mergeCell ref="A46:H4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6F87-4C50-4C44-BE5F-CD1A9BF55DBA}">
  <sheetPr>
    <tabColor theme="8"/>
  </sheetPr>
  <dimension ref="A1:N59"/>
  <sheetViews>
    <sheetView zoomScale="85" zoomScaleNormal="85" workbookViewId="0">
      <selection sqref="A1:B1"/>
    </sheetView>
  </sheetViews>
  <sheetFormatPr baseColWidth="10" defaultColWidth="9.1640625" defaultRowHeight="14" x14ac:dyDescent="0.15"/>
  <cols>
    <col min="1" max="1" width="34.1640625" style="2" customWidth="1"/>
    <col min="2" max="5" width="20.6640625" style="2" customWidth="1"/>
    <col min="6" max="12" width="20.6640625" style="4" customWidth="1"/>
    <col min="13" max="16384" width="9.1640625" style="4"/>
  </cols>
  <sheetData>
    <row r="1" spans="1:14" ht="30" customHeight="1" x14ac:dyDescent="0.15">
      <c r="A1" s="252" t="s">
        <v>83</v>
      </c>
      <c r="B1" s="319"/>
    </row>
    <row r="3" spans="1:14" ht="19" x14ac:dyDescent="0.15">
      <c r="A3" s="110" t="s">
        <v>585</v>
      </c>
      <c r="B3" s="1"/>
    </row>
    <row r="4" spans="1:14" ht="41.75" customHeight="1" x14ac:dyDescent="0.2">
      <c r="A4" s="296" t="s">
        <v>586</v>
      </c>
      <c r="B4" s="296"/>
      <c r="C4" s="296"/>
      <c r="D4" s="296"/>
      <c r="E4" s="344"/>
      <c r="F4" s="344"/>
      <c r="G4" s="344"/>
      <c r="H4" s="344"/>
      <c r="I4" s="344"/>
      <c r="J4" s="344"/>
      <c r="K4" s="344"/>
      <c r="L4" s="344"/>
      <c r="M4" s="8"/>
      <c r="N4" s="66"/>
    </row>
    <row r="5" spans="1:14" ht="54.75" customHeight="1" x14ac:dyDescent="0.15">
      <c r="A5" s="118" t="s">
        <v>587</v>
      </c>
      <c r="B5" s="118" t="s">
        <v>588</v>
      </c>
      <c r="C5" s="118" t="s">
        <v>589</v>
      </c>
      <c r="D5" s="118" t="s">
        <v>590</v>
      </c>
      <c r="E5" s="118" t="s">
        <v>591</v>
      </c>
      <c r="F5" s="118" t="s">
        <v>592</v>
      </c>
      <c r="G5" s="118" t="s">
        <v>593</v>
      </c>
      <c r="H5" s="118" t="s">
        <v>594</v>
      </c>
      <c r="I5" s="118" t="s">
        <v>595</v>
      </c>
      <c r="J5" s="118" t="s">
        <v>596</v>
      </c>
      <c r="K5" s="118" t="s">
        <v>597</v>
      </c>
      <c r="L5" s="118" t="s">
        <v>598</v>
      </c>
    </row>
    <row r="6" spans="1:14" ht="30" customHeight="1" x14ac:dyDescent="0.15">
      <c r="A6" s="20" t="s">
        <v>599</v>
      </c>
      <c r="B6" s="21">
        <v>11</v>
      </c>
      <c r="C6" s="105">
        <v>2</v>
      </c>
      <c r="D6" s="105">
        <v>10</v>
      </c>
      <c r="E6" s="105">
        <v>1</v>
      </c>
      <c r="F6" s="21">
        <v>2</v>
      </c>
      <c r="G6" s="21">
        <v>0</v>
      </c>
      <c r="H6" s="21">
        <v>0</v>
      </c>
      <c r="I6" s="21">
        <v>0</v>
      </c>
      <c r="J6" s="21">
        <v>0</v>
      </c>
      <c r="K6" s="21">
        <v>0</v>
      </c>
      <c r="L6" s="21">
        <v>1</v>
      </c>
    </row>
    <row r="7" spans="1:14" ht="30" customHeight="1" x14ac:dyDescent="0.15">
      <c r="A7" s="17" t="s">
        <v>600</v>
      </c>
      <c r="B7" s="22">
        <v>2</v>
      </c>
      <c r="C7" s="106">
        <v>2</v>
      </c>
      <c r="D7" s="106">
        <v>1</v>
      </c>
      <c r="E7" s="106">
        <v>1</v>
      </c>
      <c r="F7" s="22">
        <v>2</v>
      </c>
      <c r="G7" s="22">
        <v>0</v>
      </c>
      <c r="H7" s="22">
        <v>0</v>
      </c>
      <c r="I7" s="22">
        <v>0</v>
      </c>
      <c r="J7" s="22">
        <v>0</v>
      </c>
      <c r="K7" s="22">
        <v>0</v>
      </c>
      <c r="L7" s="22">
        <v>1</v>
      </c>
    </row>
    <row r="8" spans="1:14" ht="30" customHeight="1" x14ac:dyDescent="0.15">
      <c r="A8" s="17" t="s">
        <v>601</v>
      </c>
      <c r="B8" s="22">
        <v>9</v>
      </c>
      <c r="C8" s="106" t="s">
        <v>573</v>
      </c>
      <c r="D8" s="106">
        <v>9</v>
      </c>
      <c r="E8" s="106">
        <v>0</v>
      </c>
      <c r="F8" s="22">
        <v>0</v>
      </c>
      <c r="G8" s="22">
        <v>0</v>
      </c>
      <c r="H8" s="22">
        <v>0</v>
      </c>
      <c r="I8" s="22">
        <v>0</v>
      </c>
      <c r="J8" s="22">
        <v>0</v>
      </c>
      <c r="K8" s="22">
        <v>0</v>
      </c>
      <c r="L8" s="22">
        <v>0</v>
      </c>
    </row>
    <row r="9" spans="1:14" ht="30" customHeight="1" x14ac:dyDescent="0.15">
      <c r="A9" s="20" t="s">
        <v>602</v>
      </c>
      <c r="B9" s="21">
        <v>82</v>
      </c>
      <c r="C9" s="105">
        <v>17</v>
      </c>
      <c r="D9" s="105">
        <v>69</v>
      </c>
      <c r="E9" s="105">
        <v>13</v>
      </c>
      <c r="F9" s="21">
        <v>29</v>
      </c>
      <c r="G9" s="21">
        <v>1</v>
      </c>
      <c r="H9" s="21">
        <v>10</v>
      </c>
      <c r="I9" s="21">
        <v>0</v>
      </c>
      <c r="J9" s="21">
        <v>0</v>
      </c>
      <c r="K9" s="21">
        <v>0</v>
      </c>
      <c r="L9" s="21">
        <v>2</v>
      </c>
    </row>
    <row r="10" spans="1:14" ht="30" customHeight="1" x14ac:dyDescent="0.15">
      <c r="A10" s="17" t="s">
        <v>603</v>
      </c>
      <c r="B10" s="22">
        <v>17</v>
      </c>
      <c r="C10" s="106">
        <v>17</v>
      </c>
      <c r="D10" s="106">
        <v>16</v>
      </c>
      <c r="E10" s="106">
        <v>1</v>
      </c>
      <c r="F10" s="22">
        <v>17</v>
      </c>
      <c r="G10" s="22">
        <v>0</v>
      </c>
      <c r="H10" s="22">
        <v>1</v>
      </c>
      <c r="I10" s="22">
        <v>0</v>
      </c>
      <c r="J10" s="22">
        <v>0</v>
      </c>
      <c r="K10" s="22">
        <v>0</v>
      </c>
      <c r="L10" s="22">
        <v>0</v>
      </c>
    </row>
    <row r="11" spans="1:14" ht="30" customHeight="1" x14ac:dyDescent="0.15">
      <c r="A11" s="17" t="s">
        <v>604</v>
      </c>
      <c r="B11" s="22">
        <v>65</v>
      </c>
      <c r="C11" s="106" t="s">
        <v>573</v>
      </c>
      <c r="D11" s="106">
        <v>53</v>
      </c>
      <c r="E11" s="106">
        <v>12</v>
      </c>
      <c r="F11" s="22">
        <v>12</v>
      </c>
      <c r="G11" s="22">
        <v>1</v>
      </c>
      <c r="H11" s="22">
        <v>9</v>
      </c>
      <c r="I11" s="22">
        <v>0</v>
      </c>
      <c r="J11" s="22">
        <v>0</v>
      </c>
      <c r="K11" s="22">
        <v>0</v>
      </c>
      <c r="L11" s="22">
        <v>2</v>
      </c>
    </row>
    <row r="12" spans="1:14" ht="30" customHeight="1" x14ac:dyDescent="0.15">
      <c r="A12" s="20" t="s">
        <v>605</v>
      </c>
      <c r="B12" s="21">
        <v>98</v>
      </c>
      <c r="C12" s="105">
        <v>47</v>
      </c>
      <c r="D12" s="105">
        <v>77</v>
      </c>
      <c r="E12" s="105">
        <v>21</v>
      </c>
      <c r="F12" s="21">
        <v>54</v>
      </c>
      <c r="G12" s="21">
        <v>3</v>
      </c>
      <c r="H12" s="21">
        <v>6</v>
      </c>
      <c r="I12" s="21">
        <v>3</v>
      </c>
      <c r="J12" s="21">
        <v>0</v>
      </c>
      <c r="K12" s="21">
        <v>9</v>
      </c>
      <c r="L12" s="21">
        <v>0</v>
      </c>
    </row>
    <row r="13" spans="1:14" ht="30" customHeight="1" x14ac:dyDescent="0.15">
      <c r="A13" s="17" t="s">
        <v>603</v>
      </c>
      <c r="B13" s="22">
        <v>47</v>
      </c>
      <c r="C13" s="106">
        <v>47</v>
      </c>
      <c r="D13" s="106">
        <v>33</v>
      </c>
      <c r="E13" s="106">
        <v>14</v>
      </c>
      <c r="F13" s="22">
        <v>47</v>
      </c>
      <c r="G13" s="22">
        <v>3</v>
      </c>
      <c r="H13" s="22">
        <v>4</v>
      </c>
      <c r="I13" s="22">
        <v>3</v>
      </c>
      <c r="J13" s="22">
        <v>0</v>
      </c>
      <c r="K13" s="22">
        <v>4</v>
      </c>
      <c r="L13" s="22">
        <v>0</v>
      </c>
    </row>
    <row r="14" spans="1:14" ht="30" customHeight="1" x14ac:dyDescent="0.15">
      <c r="A14" s="17" t="s">
        <v>604</v>
      </c>
      <c r="B14" s="22">
        <v>51</v>
      </c>
      <c r="C14" s="106" t="s">
        <v>573</v>
      </c>
      <c r="D14" s="106">
        <v>44</v>
      </c>
      <c r="E14" s="106">
        <v>7</v>
      </c>
      <c r="F14" s="22">
        <v>7</v>
      </c>
      <c r="G14" s="22">
        <v>0</v>
      </c>
      <c r="H14" s="22">
        <v>2</v>
      </c>
      <c r="I14" s="22">
        <v>0</v>
      </c>
      <c r="J14" s="22">
        <v>0</v>
      </c>
      <c r="K14" s="22">
        <v>5</v>
      </c>
      <c r="L14" s="22">
        <v>0</v>
      </c>
    </row>
    <row r="15" spans="1:14" ht="30" customHeight="1" x14ac:dyDescent="0.15">
      <c r="A15" s="20" t="s">
        <v>606</v>
      </c>
      <c r="B15" s="21">
        <v>135</v>
      </c>
      <c r="C15" s="105">
        <v>17</v>
      </c>
      <c r="D15" s="105">
        <v>69</v>
      </c>
      <c r="E15" s="105">
        <v>66</v>
      </c>
      <c r="F15" s="21">
        <v>75</v>
      </c>
      <c r="G15" s="21">
        <v>4</v>
      </c>
      <c r="H15" s="21">
        <v>60</v>
      </c>
      <c r="I15" s="21">
        <v>0</v>
      </c>
      <c r="J15" s="21">
        <v>0</v>
      </c>
      <c r="K15" s="21">
        <v>1</v>
      </c>
      <c r="L15" s="21">
        <v>1</v>
      </c>
    </row>
    <row r="16" spans="1:14" ht="30" customHeight="1" x14ac:dyDescent="0.15">
      <c r="A16" s="17" t="s">
        <v>603</v>
      </c>
      <c r="B16" s="22">
        <v>17</v>
      </c>
      <c r="C16" s="106">
        <v>17</v>
      </c>
      <c r="D16" s="106">
        <v>9</v>
      </c>
      <c r="E16" s="106">
        <v>8</v>
      </c>
      <c r="F16" s="22">
        <v>17</v>
      </c>
      <c r="G16" s="22">
        <v>1</v>
      </c>
      <c r="H16" s="22">
        <v>7</v>
      </c>
      <c r="I16" s="22">
        <v>0</v>
      </c>
      <c r="J16" s="22">
        <v>0</v>
      </c>
      <c r="K16" s="22">
        <v>0</v>
      </c>
      <c r="L16" s="22">
        <v>0</v>
      </c>
    </row>
    <row r="17" spans="1:12" ht="30" customHeight="1" x14ac:dyDescent="0.15">
      <c r="A17" s="17" t="s">
        <v>604</v>
      </c>
      <c r="B17" s="22">
        <v>118</v>
      </c>
      <c r="C17" s="106" t="s">
        <v>573</v>
      </c>
      <c r="D17" s="106">
        <v>60</v>
      </c>
      <c r="E17" s="106">
        <v>58</v>
      </c>
      <c r="F17" s="22">
        <v>58</v>
      </c>
      <c r="G17" s="22">
        <v>3</v>
      </c>
      <c r="H17" s="22">
        <v>53</v>
      </c>
      <c r="I17" s="22">
        <v>0</v>
      </c>
      <c r="J17" s="22">
        <v>0</v>
      </c>
      <c r="K17" s="22">
        <v>1</v>
      </c>
      <c r="L17" s="22">
        <v>1</v>
      </c>
    </row>
    <row r="18" spans="1:12" ht="30" customHeight="1" x14ac:dyDescent="0.15">
      <c r="A18" s="20" t="s">
        <v>607</v>
      </c>
      <c r="B18" s="21">
        <v>326</v>
      </c>
      <c r="C18" s="105">
        <v>83</v>
      </c>
      <c r="D18" s="105">
        <v>225</v>
      </c>
      <c r="E18" s="105">
        <v>101</v>
      </c>
      <c r="F18" s="21">
        <v>160</v>
      </c>
      <c r="G18" s="21">
        <v>8</v>
      </c>
      <c r="H18" s="21">
        <v>76</v>
      </c>
      <c r="I18" s="21">
        <v>3</v>
      </c>
      <c r="J18" s="21">
        <v>0</v>
      </c>
      <c r="K18" s="21">
        <v>10</v>
      </c>
      <c r="L18" s="21">
        <v>4</v>
      </c>
    </row>
    <row r="19" spans="1:12" ht="30" customHeight="1" x14ac:dyDescent="0.15">
      <c r="A19" s="17" t="s">
        <v>603</v>
      </c>
      <c r="B19" s="106">
        <v>83</v>
      </c>
      <c r="C19" s="106">
        <v>83</v>
      </c>
      <c r="D19" s="106">
        <v>59</v>
      </c>
      <c r="E19" s="106">
        <v>24</v>
      </c>
      <c r="F19" s="22">
        <v>83</v>
      </c>
      <c r="G19" s="22">
        <v>4</v>
      </c>
      <c r="H19" s="22">
        <v>12</v>
      </c>
      <c r="I19" s="22">
        <v>3</v>
      </c>
      <c r="J19" s="22">
        <v>0</v>
      </c>
      <c r="K19" s="22">
        <v>4</v>
      </c>
      <c r="L19" s="22">
        <v>1</v>
      </c>
    </row>
    <row r="20" spans="1:12" ht="30" customHeight="1" x14ac:dyDescent="0.15">
      <c r="A20" s="17" t="s">
        <v>604</v>
      </c>
      <c r="B20" s="106">
        <v>243</v>
      </c>
      <c r="C20" s="106" t="s">
        <v>573</v>
      </c>
      <c r="D20" s="106">
        <v>166</v>
      </c>
      <c r="E20" s="106">
        <v>77</v>
      </c>
      <c r="F20" s="22">
        <v>77</v>
      </c>
      <c r="G20" s="22">
        <v>4</v>
      </c>
      <c r="H20" s="22">
        <v>64</v>
      </c>
      <c r="I20" s="22">
        <v>0</v>
      </c>
      <c r="J20" s="22">
        <v>0</v>
      </c>
      <c r="K20" s="22">
        <v>6</v>
      </c>
      <c r="L20" s="22">
        <v>3</v>
      </c>
    </row>
    <row r="33" spans="8:8" x14ac:dyDescent="0.15">
      <c r="H33" s="8"/>
    </row>
    <row r="58" spans="1:2" x14ac:dyDescent="0.15">
      <c r="A58" s="1"/>
      <c r="B58" s="1"/>
    </row>
    <row r="59" spans="1:2" x14ac:dyDescent="0.15">
      <c r="A59" s="1"/>
      <c r="B59" s="1"/>
    </row>
  </sheetData>
  <mergeCells count="2">
    <mergeCell ref="A4:L4"/>
    <mergeCell ref="A1: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BBA1-D9E7-4C21-B64B-110AF3D6A8BA}">
  <sheetPr>
    <tabColor theme="8"/>
  </sheetPr>
  <dimension ref="A1:H31"/>
  <sheetViews>
    <sheetView zoomScale="85" zoomScaleNormal="85" workbookViewId="0">
      <selection sqref="A1:B1"/>
    </sheetView>
  </sheetViews>
  <sheetFormatPr baseColWidth="10" defaultColWidth="8.83203125" defaultRowHeight="15" customHeight="1" x14ac:dyDescent="0.15"/>
  <cols>
    <col min="1" max="2" width="40.6640625" style="4" customWidth="1"/>
    <col min="3" max="7" width="20.6640625" style="4" customWidth="1"/>
    <col min="8" max="8" width="9.1640625" style="66"/>
    <col min="9" max="16384" width="8.83203125" style="4"/>
  </cols>
  <sheetData>
    <row r="1" spans="1:7" ht="30" customHeight="1" x14ac:dyDescent="0.15">
      <c r="A1" s="252" t="s">
        <v>83</v>
      </c>
      <c r="B1" s="252"/>
    </row>
    <row r="3" spans="1:7" ht="18" x14ac:dyDescent="0.15">
      <c r="A3" s="109" t="s">
        <v>608</v>
      </c>
    </row>
    <row r="4" spans="1:7" x14ac:dyDescent="0.15">
      <c r="A4" s="177" t="s">
        <v>453</v>
      </c>
      <c r="B4" s="177" t="s">
        <v>2</v>
      </c>
      <c r="C4" s="177">
        <v>2019</v>
      </c>
      <c r="D4" s="177">
        <v>2020</v>
      </c>
      <c r="E4" s="177">
        <v>2021</v>
      </c>
      <c r="F4" s="177">
        <v>2022</v>
      </c>
      <c r="G4" s="177">
        <v>2023</v>
      </c>
    </row>
    <row r="5" spans="1:7" ht="30" customHeight="1" x14ac:dyDescent="0.15">
      <c r="A5" s="248" t="s">
        <v>40</v>
      </c>
      <c r="B5" s="250"/>
      <c r="C5" s="250"/>
      <c r="D5" s="250"/>
      <c r="E5" s="250"/>
      <c r="F5" s="250"/>
      <c r="G5" s="281"/>
    </row>
    <row r="6" spans="1:7" ht="30" customHeight="1" x14ac:dyDescent="0.15">
      <c r="A6" s="183" t="s">
        <v>609</v>
      </c>
      <c r="B6" s="163" t="s">
        <v>42</v>
      </c>
      <c r="C6" s="184">
        <v>0.86</v>
      </c>
      <c r="D6" s="184">
        <v>0.74</v>
      </c>
      <c r="E6" s="184">
        <v>1.44</v>
      </c>
      <c r="F6" s="184">
        <v>0.61</v>
      </c>
      <c r="G6" s="51">
        <v>1.63</v>
      </c>
    </row>
    <row r="7" spans="1:7" ht="30" customHeight="1" x14ac:dyDescent="0.15">
      <c r="A7" s="6" t="s">
        <v>610</v>
      </c>
      <c r="B7" s="9" t="s">
        <v>44</v>
      </c>
      <c r="C7" s="28">
        <v>0.37</v>
      </c>
      <c r="D7" s="28">
        <v>0.78</v>
      </c>
      <c r="E7" s="28">
        <v>1.22</v>
      </c>
      <c r="F7" s="32">
        <v>0</v>
      </c>
      <c r="G7" s="51">
        <v>1.22</v>
      </c>
    </row>
    <row r="8" spans="1:7" ht="30" customHeight="1" x14ac:dyDescent="0.15">
      <c r="A8" s="6" t="s">
        <v>611</v>
      </c>
      <c r="B8" s="9" t="s">
        <v>46</v>
      </c>
      <c r="C8" s="32">
        <v>1</v>
      </c>
      <c r="D8" s="28">
        <v>0.73</v>
      </c>
      <c r="E8" s="28">
        <v>1.53</v>
      </c>
      <c r="F8" s="28">
        <v>0.78</v>
      </c>
      <c r="G8" s="51">
        <v>1.77</v>
      </c>
    </row>
    <row r="9" spans="1:7" ht="43.25" customHeight="1" x14ac:dyDescent="0.15">
      <c r="A9" s="6" t="s">
        <v>612</v>
      </c>
      <c r="B9" s="9" t="s">
        <v>613</v>
      </c>
      <c r="C9" s="36">
        <v>0.86</v>
      </c>
      <c r="D9" s="32">
        <v>0.74</v>
      </c>
      <c r="E9" s="32">
        <v>1</v>
      </c>
      <c r="F9" s="32">
        <v>0.46</v>
      </c>
      <c r="G9" s="51">
        <v>0.54</v>
      </c>
    </row>
    <row r="10" spans="1:7" ht="43.25" customHeight="1" x14ac:dyDescent="0.15">
      <c r="A10" s="6" t="s">
        <v>610</v>
      </c>
      <c r="B10" s="9" t="s">
        <v>614</v>
      </c>
      <c r="C10" s="36">
        <v>0.37</v>
      </c>
      <c r="D10" s="32">
        <v>0.78</v>
      </c>
      <c r="E10" s="32">
        <v>1.22</v>
      </c>
      <c r="F10" s="32">
        <v>0</v>
      </c>
      <c r="G10" s="51">
        <v>0.31</v>
      </c>
    </row>
    <row r="11" spans="1:7" ht="45" customHeight="1" x14ac:dyDescent="0.15">
      <c r="A11" s="6" t="s">
        <v>611</v>
      </c>
      <c r="B11" s="9" t="s">
        <v>615</v>
      </c>
      <c r="C11" s="36">
        <v>1</v>
      </c>
      <c r="D11" s="32">
        <v>0.73</v>
      </c>
      <c r="E11" s="32">
        <v>0.92</v>
      </c>
      <c r="F11" s="32">
        <v>0.57999999999999996</v>
      </c>
      <c r="G11" s="51">
        <v>0.62</v>
      </c>
    </row>
    <row r="12" spans="1:7" ht="47.5" customHeight="1" x14ac:dyDescent="0.15">
      <c r="A12" s="6" t="s">
        <v>616</v>
      </c>
      <c r="B12" s="9" t="s">
        <v>617</v>
      </c>
      <c r="C12" s="36">
        <v>0.43</v>
      </c>
      <c r="D12" s="32">
        <v>0.32</v>
      </c>
      <c r="E12" s="32">
        <v>1.1100000000000001</v>
      </c>
      <c r="F12" s="32">
        <v>0.53</v>
      </c>
      <c r="G12" s="51">
        <v>17.440000000000001</v>
      </c>
    </row>
    <row r="13" spans="1:7" ht="45" customHeight="1" x14ac:dyDescent="0.15">
      <c r="A13" s="6" t="s">
        <v>610</v>
      </c>
      <c r="B13" s="9" t="s">
        <v>618</v>
      </c>
      <c r="C13" s="131"/>
      <c r="D13" s="83"/>
      <c r="E13" s="32">
        <v>1.22</v>
      </c>
      <c r="F13" s="32">
        <v>0</v>
      </c>
      <c r="G13" s="51">
        <v>39.119999999999997</v>
      </c>
    </row>
    <row r="14" spans="1:7" ht="45" customHeight="1" x14ac:dyDescent="0.15">
      <c r="A14" s="6" t="s">
        <v>611</v>
      </c>
      <c r="B14" s="9" t="s">
        <v>619</v>
      </c>
      <c r="C14" s="131"/>
      <c r="D14" s="83"/>
      <c r="E14" s="32">
        <v>1.07</v>
      </c>
      <c r="F14" s="32">
        <v>0.68</v>
      </c>
      <c r="G14" s="51">
        <v>10.07</v>
      </c>
    </row>
    <row r="15" spans="1:7" ht="30" customHeight="1" x14ac:dyDescent="0.15">
      <c r="A15" s="6" t="s">
        <v>620</v>
      </c>
      <c r="B15" s="49" t="s">
        <v>13</v>
      </c>
      <c r="C15" s="14">
        <v>0</v>
      </c>
      <c r="D15" s="28">
        <v>0</v>
      </c>
      <c r="E15" s="28">
        <v>0</v>
      </c>
      <c r="F15" s="28">
        <v>0</v>
      </c>
      <c r="G15" s="51">
        <v>2</v>
      </c>
    </row>
    <row r="16" spans="1:7" ht="30" customHeight="1" x14ac:dyDescent="0.15">
      <c r="A16" s="6" t="s">
        <v>610</v>
      </c>
      <c r="B16" s="49" t="s">
        <v>13</v>
      </c>
      <c r="C16" s="14">
        <v>0</v>
      </c>
      <c r="D16" s="14">
        <v>0</v>
      </c>
      <c r="E16" s="14">
        <v>0</v>
      </c>
      <c r="F16" s="14">
        <v>0</v>
      </c>
      <c r="G16" s="52">
        <v>0</v>
      </c>
    </row>
    <row r="17" spans="1:7" ht="30" customHeight="1" x14ac:dyDescent="0.15">
      <c r="A17" s="6" t="s">
        <v>611</v>
      </c>
      <c r="B17" s="49" t="s">
        <v>13</v>
      </c>
      <c r="C17" s="14">
        <v>0</v>
      </c>
      <c r="D17" s="14">
        <v>0</v>
      </c>
      <c r="E17" s="14">
        <v>0</v>
      </c>
      <c r="F17" s="14">
        <v>0</v>
      </c>
      <c r="G17" s="52">
        <v>2</v>
      </c>
    </row>
    <row r="18" spans="1:7" ht="30" customHeight="1" x14ac:dyDescent="0.15">
      <c r="A18" s="6" t="s">
        <v>621</v>
      </c>
      <c r="B18" s="49" t="s">
        <v>622</v>
      </c>
      <c r="C18" s="14">
        <v>0.4</v>
      </c>
      <c r="D18" s="28">
        <v>0</v>
      </c>
      <c r="E18" s="28">
        <v>0.87</v>
      </c>
      <c r="F18" s="28">
        <v>0.56999999999999995</v>
      </c>
      <c r="G18" s="51">
        <v>0.71</v>
      </c>
    </row>
    <row r="19" spans="1:7" ht="30" customHeight="1" x14ac:dyDescent="0.15">
      <c r="A19" s="248" t="s">
        <v>623</v>
      </c>
      <c r="B19" s="250"/>
      <c r="C19" s="250"/>
      <c r="D19" s="250"/>
      <c r="E19" s="250"/>
      <c r="F19" s="250"/>
      <c r="G19" s="281"/>
    </row>
    <row r="20" spans="1:7" ht="30" customHeight="1" x14ac:dyDescent="0.15">
      <c r="A20" s="17" t="s">
        <v>624</v>
      </c>
      <c r="B20" s="133" t="s">
        <v>53</v>
      </c>
      <c r="C20" s="84">
        <v>0.62</v>
      </c>
      <c r="D20" s="84">
        <v>0.35</v>
      </c>
      <c r="E20" s="84">
        <v>0.56999999999999995</v>
      </c>
      <c r="F20" s="87">
        <v>0.55000000000000004</v>
      </c>
      <c r="G20" s="87">
        <v>0.49</v>
      </c>
    </row>
    <row r="21" spans="1:7" ht="30" customHeight="1" x14ac:dyDescent="0.15">
      <c r="A21" s="23" t="s">
        <v>625</v>
      </c>
      <c r="B21" s="133" t="s">
        <v>53</v>
      </c>
      <c r="C21" s="85">
        <v>0.47</v>
      </c>
      <c r="D21" s="85">
        <v>0.47</v>
      </c>
      <c r="E21" s="86">
        <v>0.47</v>
      </c>
      <c r="F21" s="87">
        <v>0.49</v>
      </c>
      <c r="G21" s="87">
        <v>0.49</v>
      </c>
    </row>
    <row r="22" spans="1:7" ht="30" customHeight="1" x14ac:dyDescent="0.15">
      <c r="A22" s="23" t="s">
        <v>626</v>
      </c>
      <c r="B22" s="133" t="s">
        <v>53</v>
      </c>
      <c r="C22" s="85">
        <v>0.28999999999999998</v>
      </c>
      <c r="D22" s="85">
        <v>0.28999999999999998</v>
      </c>
      <c r="E22" s="86">
        <v>0.4</v>
      </c>
      <c r="F22" s="87">
        <v>0.41</v>
      </c>
      <c r="G22" s="87">
        <v>0.35</v>
      </c>
    </row>
    <row r="23" spans="1:7" ht="30" customHeight="1" x14ac:dyDescent="0.15">
      <c r="A23" s="17" t="s">
        <v>54</v>
      </c>
      <c r="B23" s="133" t="s">
        <v>53</v>
      </c>
      <c r="C23" s="88">
        <v>0.28999999999999998</v>
      </c>
      <c r="D23" s="88">
        <v>0.27</v>
      </c>
      <c r="E23" s="87">
        <v>0.27</v>
      </c>
      <c r="F23" s="87">
        <v>0.28000000000000003</v>
      </c>
      <c r="G23" s="87">
        <v>0.25</v>
      </c>
    </row>
    <row r="24" spans="1:7" ht="30" customHeight="1" x14ac:dyDescent="0.15">
      <c r="A24" s="228" t="s">
        <v>627</v>
      </c>
      <c r="B24" s="133" t="s">
        <v>53</v>
      </c>
      <c r="C24" s="74">
        <v>0.21</v>
      </c>
      <c r="D24" s="74">
        <v>0.2</v>
      </c>
      <c r="E24" s="74">
        <v>0.27</v>
      </c>
      <c r="F24" s="74">
        <v>0.26</v>
      </c>
      <c r="G24" s="74">
        <v>0.2</v>
      </c>
    </row>
    <row r="25" spans="1:7" ht="30" customHeight="1" x14ac:dyDescent="0.15">
      <c r="A25" s="17" t="s">
        <v>628</v>
      </c>
      <c r="B25" s="133" t="s">
        <v>53</v>
      </c>
      <c r="C25" s="88">
        <v>0.26</v>
      </c>
      <c r="D25" s="88">
        <v>0.25</v>
      </c>
      <c r="E25" s="87">
        <v>0.26</v>
      </c>
      <c r="F25" s="87">
        <v>0.28000000000000003</v>
      </c>
      <c r="G25" s="87">
        <v>0.31</v>
      </c>
    </row>
    <row r="26" spans="1:7" ht="30" customHeight="1" x14ac:dyDescent="0.15">
      <c r="A26" s="228" t="s">
        <v>629</v>
      </c>
      <c r="B26" s="133" t="s">
        <v>53</v>
      </c>
      <c r="C26" s="27">
        <v>0.11</v>
      </c>
      <c r="D26" s="27">
        <v>0.11</v>
      </c>
      <c r="E26" s="27">
        <v>0.09</v>
      </c>
      <c r="F26" s="27">
        <v>0.12</v>
      </c>
      <c r="G26" s="27">
        <v>0.15</v>
      </c>
    </row>
    <row r="27" spans="1:7" ht="30" customHeight="1" x14ac:dyDescent="0.15">
      <c r="A27" s="248" t="s">
        <v>630</v>
      </c>
      <c r="B27" s="250"/>
      <c r="C27" s="250"/>
      <c r="D27" s="250"/>
      <c r="E27" s="250"/>
      <c r="F27" s="250"/>
      <c r="G27" s="281"/>
    </row>
    <row r="28" spans="1:7" ht="30" customHeight="1" x14ac:dyDescent="0.15">
      <c r="A28" s="6" t="s">
        <v>631</v>
      </c>
      <c r="B28" s="133" t="s">
        <v>53</v>
      </c>
      <c r="C28" s="132">
        <v>0.35399999999999998</v>
      </c>
      <c r="D28" s="132">
        <v>0.16800000000000001</v>
      </c>
      <c r="E28" s="132">
        <v>0.18</v>
      </c>
      <c r="F28" s="89">
        <v>0.16600000000000001</v>
      </c>
      <c r="G28" s="89">
        <v>0.16300000000000001</v>
      </c>
    </row>
    <row r="29" spans="1:7" ht="30" customHeight="1" x14ac:dyDescent="0.15">
      <c r="A29" s="6" t="s">
        <v>632</v>
      </c>
      <c r="B29" s="133" t="s">
        <v>53</v>
      </c>
      <c r="C29" s="132">
        <v>0.105</v>
      </c>
      <c r="D29" s="132">
        <v>3.7999999999999999E-2</v>
      </c>
      <c r="E29" s="132">
        <v>9.7000000000000003E-2</v>
      </c>
      <c r="F29" s="89">
        <v>0.121</v>
      </c>
      <c r="G29" s="89">
        <v>0.104</v>
      </c>
    </row>
    <row r="31" spans="1:7" ht="14" x14ac:dyDescent="0.15">
      <c r="A31" s="176" t="s">
        <v>77</v>
      </c>
    </row>
  </sheetData>
  <mergeCells count="4">
    <mergeCell ref="A1:B1"/>
    <mergeCell ref="A5:G5"/>
    <mergeCell ref="A19:G19"/>
    <mergeCell ref="A27:G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EF409-5120-49CB-B26B-6348756CCCF5}">
  <sheetPr>
    <tabColor theme="8"/>
  </sheetPr>
  <dimension ref="A1:G22"/>
  <sheetViews>
    <sheetView zoomScale="85" zoomScaleNormal="85" workbookViewId="0">
      <selection sqref="A1:B1"/>
    </sheetView>
  </sheetViews>
  <sheetFormatPr baseColWidth="10" defaultColWidth="9.1640625" defaultRowHeight="14.25" customHeight="1" x14ac:dyDescent="0.15"/>
  <cols>
    <col min="1" max="2" width="40.6640625" style="4" customWidth="1"/>
    <col min="3" max="7" width="20.6640625" style="4" customWidth="1"/>
    <col min="8" max="16384" width="9.1640625" style="4"/>
  </cols>
  <sheetData>
    <row r="1" spans="1:7" ht="30" customHeight="1" x14ac:dyDescent="0.15">
      <c r="A1" s="252" t="s">
        <v>83</v>
      </c>
      <c r="B1" s="252"/>
    </row>
    <row r="3" spans="1:7" ht="19" x14ac:dyDescent="0.15">
      <c r="A3" s="110" t="s">
        <v>633</v>
      </c>
    </row>
    <row r="4" spans="1:7" ht="18" customHeight="1" x14ac:dyDescent="0.15">
      <c r="A4" s="177" t="s">
        <v>453</v>
      </c>
      <c r="B4" s="177" t="s">
        <v>2</v>
      </c>
      <c r="C4" s="177">
        <v>2019</v>
      </c>
      <c r="D4" s="177">
        <v>2020</v>
      </c>
      <c r="E4" s="177">
        <v>2021</v>
      </c>
      <c r="F4" s="177">
        <v>2022</v>
      </c>
      <c r="G4" s="177">
        <v>2023</v>
      </c>
    </row>
    <row r="5" spans="1:7" ht="30" customHeight="1" x14ac:dyDescent="0.15">
      <c r="A5" s="370" t="s">
        <v>634</v>
      </c>
      <c r="B5" s="371"/>
      <c r="C5" s="371"/>
      <c r="D5" s="371"/>
      <c r="E5" s="371"/>
      <c r="F5" s="371"/>
      <c r="G5" s="281"/>
    </row>
    <row r="6" spans="1:7" ht="30" customHeight="1" x14ac:dyDescent="0.15">
      <c r="A6" s="49" t="s">
        <v>635</v>
      </c>
      <c r="B6" s="49" t="s">
        <v>636</v>
      </c>
      <c r="C6" s="56">
        <v>229707.86199999999</v>
      </c>
      <c r="D6" s="55">
        <v>157663.03700000001</v>
      </c>
      <c r="E6" s="55">
        <v>289147.11800000002</v>
      </c>
      <c r="F6" s="55">
        <v>627859.78200000001</v>
      </c>
      <c r="G6" s="55">
        <v>516195</v>
      </c>
    </row>
    <row r="7" spans="1:7" ht="30" customHeight="1" x14ac:dyDescent="0.15">
      <c r="A7" s="49" t="s">
        <v>637</v>
      </c>
      <c r="B7" s="49" t="s">
        <v>636</v>
      </c>
      <c r="C7" s="56">
        <v>67899.600230000011</v>
      </c>
      <c r="D7" s="55">
        <v>51720.014539999996</v>
      </c>
      <c r="E7" s="55">
        <v>130849.62406999999</v>
      </c>
      <c r="F7" s="55">
        <v>207013.02937</v>
      </c>
      <c r="G7" s="55">
        <v>168706</v>
      </c>
    </row>
    <row r="8" spans="1:7" ht="30" customHeight="1" x14ac:dyDescent="0.15">
      <c r="A8" s="370" t="s">
        <v>638</v>
      </c>
      <c r="B8" s="371"/>
      <c r="C8" s="371"/>
      <c r="D8" s="371"/>
      <c r="E8" s="371"/>
      <c r="F8" s="371"/>
      <c r="G8" s="281"/>
    </row>
    <row r="9" spans="1:7" ht="30" customHeight="1" x14ac:dyDescent="0.15">
      <c r="A9" s="49" t="s">
        <v>639</v>
      </c>
      <c r="B9" s="49" t="s">
        <v>504</v>
      </c>
      <c r="C9" s="35">
        <v>30061959</v>
      </c>
      <c r="D9" s="31">
        <v>27338547</v>
      </c>
      <c r="E9" s="31">
        <v>47077694</v>
      </c>
      <c r="F9" s="31">
        <v>66762566</v>
      </c>
      <c r="G9" s="31">
        <v>79578444</v>
      </c>
    </row>
    <row r="10" spans="1:7" ht="30" customHeight="1" x14ac:dyDescent="0.15">
      <c r="A10" s="49" t="s">
        <v>640</v>
      </c>
      <c r="B10" s="49" t="s">
        <v>641</v>
      </c>
      <c r="C10" s="32">
        <v>0.24</v>
      </c>
      <c r="D10" s="32">
        <v>0.37</v>
      </c>
      <c r="E10" s="32">
        <v>0.48</v>
      </c>
      <c r="F10" s="32">
        <v>0.38</v>
      </c>
      <c r="G10" s="32">
        <v>1.29</v>
      </c>
    </row>
    <row r="11" spans="1:7" ht="30" customHeight="1" x14ac:dyDescent="0.15">
      <c r="A11" s="49" t="s">
        <v>642</v>
      </c>
      <c r="B11" s="49" t="s">
        <v>643</v>
      </c>
      <c r="C11" s="59">
        <v>47783168</v>
      </c>
      <c r="D11" s="77">
        <v>50821726</v>
      </c>
      <c r="E11" s="77">
        <v>153941964</v>
      </c>
      <c r="F11" s="77">
        <v>190359268</v>
      </c>
      <c r="G11" s="77">
        <v>548573580</v>
      </c>
    </row>
    <row r="12" spans="1:7" ht="30" customHeight="1" x14ac:dyDescent="0.15">
      <c r="A12" s="49" t="s">
        <v>644</v>
      </c>
      <c r="B12" s="49" t="s">
        <v>202</v>
      </c>
      <c r="C12" s="134">
        <v>73275</v>
      </c>
      <c r="D12" s="135">
        <v>73275</v>
      </c>
      <c r="E12" s="135">
        <v>73275</v>
      </c>
      <c r="F12" s="135">
        <v>73275</v>
      </c>
      <c r="G12" s="135">
        <v>73275</v>
      </c>
    </row>
    <row r="13" spans="1:7" ht="30" customHeight="1" x14ac:dyDescent="0.15">
      <c r="A13" s="370" t="s">
        <v>645</v>
      </c>
      <c r="B13" s="371"/>
      <c r="C13" s="371"/>
      <c r="D13" s="371"/>
      <c r="E13" s="371"/>
      <c r="F13" s="371"/>
      <c r="G13" s="281"/>
    </row>
    <row r="14" spans="1:7" ht="30" customHeight="1" x14ac:dyDescent="0.15">
      <c r="A14" s="178" t="s">
        <v>646</v>
      </c>
      <c r="B14" s="49" t="s">
        <v>647</v>
      </c>
      <c r="C14" s="179">
        <v>51300</v>
      </c>
      <c r="D14" s="180">
        <v>37421</v>
      </c>
      <c r="E14" s="180">
        <v>237421</v>
      </c>
      <c r="F14" s="180">
        <v>331965</v>
      </c>
      <c r="G14" s="198">
        <v>355465</v>
      </c>
    </row>
    <row r="15" spans="1:7" ht="30" customHeight="1" x14ac:dyDescent="0.15">
      <c r="A15" s="49" t="s">
        <v>648</v>
      </c>
      <c r="B15" s="49" t="s">
        <v>647</v>
      </c>
      <c r="C15" s="56">
        <v>20000</v>
      </c>
      <c r="D15" s="55">
        <v>20000</v>
      </c>
      <c r="E15" s="55">
        <v>20000</v>
      </c>
      <c r="F15" s="55">
        <v>40000</v>
      </c>
      <c r="G15" s="55">
        <v>225000</v>
      </c>
    </row>
    <row r="16" spans="1:7" ht="30" customHeight="1" x14ac:dyDescent="0.15">
      <c r="A16" s="49" t="s">
        <v>649</v>
      </c>
      <c r="B16" s="49" t="s">
        <v>647</v>
      </c>
      <c r="C16" s="56">
        <v>0</v>
      </c>
      <c r="D16" s="55">
        <v>0</v>
      </c>
      <c r="E16" s="55">
        <v>175000</v>
      </c>
      <c r="F16" s="55">
        <v>215000</v>
      </c>
      <c r="G16" s="55">
        <v>50000</v>
      </c>
    </row>
    <row r="17" spans="1:7" ht="30" customHeight="1" x14ac:dyDescent="0.15">
      <c r="A17" s="49" t="s">
        <v>650</v>
      </c>
      <c r="B17" s="49" t="s">
        <v>647</v>
      </c>
      <c r="C17" s="56">
        <v>29035</v>
      </c>
      <c r="D17" s="55">
        <v>17421</v>
      </c>
      <c r="E17" s="55">
        <v>17421</v>
      </c>
      <c r="F17" s="55">
        <v>0</v>
      </c>
      <c r="G17" s="55">
        <v>0</v>
      </c>
    </row>
    <row r="18" spans="1:7" ht="30" customHeight="1" x14ac:dyDescent="0.15">
      <c r="A18" s="49" t="s">
        <v>651</v>
      </c>
      <c r="B18" s="49" t="s">
        <v>647</v>
      </c>
      <c r="C18" s="56">
        <v>0</v>
      </c>
      <c r="D18" s="55">
        <v>0</v>
      </c>
      <c r="E18" s="55">
        <v>20000</v>
      </c>
      <c r="F18" s="55">
        <v>65465</v>
      </c>
      <c r="G18" s="55">
        <v>65465</v>
      </c>
    </row>
    <row r="19" spans="1:7" ht="30" customHeight="1" x14ac:dyDescent="0.15">
      <c r="A19" s="49" t="s">
        <v>652</v>
      </c>
      <c r="B19" s="49" t="s">
        <v>647</v>
      </c>
      <c r="C19" s="56">
        <v>2265</v>
      </c>
      <c r="D19" s="55">
        <v>0</v>
      </c>
      <c r="E19" s="55">
        <v>5000</v>
      </c>
      <c r="F19" s="55">
        <v>11500</v>
      </c>
      <c r="G19" s="55">
        <v>15000</v>
      </c>
    </row>
    <row r="20" spans="1:7" ht="14" x14ac:dyDescent="0.15">
      <c r="C20" s="54"/>
      <c r="D20" s="54"/>
      <c r="F20" s="54"/>
      <c r="G20" s="54"/>
    </row>
    <row r="21" spans="1:7" ht="15" customHeight="1" x14ac:dyDescent="0.15">
      <c r="A21" s="172" t="s">
        <v>653</v>
      </c>
    </row>
    <row r="22" spans="1:7" ht="15" customHeight="1" x14ac:dyDescent="0.15">
      <c r="A22" s="152" t="s">
        <v>79</v>
      </c>
    </row>
  </sheetData>
  <mergeCells count="4">
    <mergeCell ref="A1:B1"/>
    <mergeCell ref="A5:G5"/>
    <mergeCell ref="A8:G8"/>
    <mergeCell ref="A13:G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2CB9D2EAEC304F8F0E2C909D690660" ma:contentTypeVersion="15" ma:contentTypeDescription="Create a new document." ma:contentTypeScope="" ma:versionID="dfd1699447c113638d44a248ad4126c0">
  <xsd:schema xmlns:xsd="http://www.w3.org/2001/XMLSchema" xmlns:xs="http://www.w3.org/2001/XMLSchema" xmlns:p="http://schemas.microsoft.com/office/2006/metadata/properties" xmlns:ns2="05fbca4e-5c57-4259-a7eb-f09b4f31eaa9" xmlns:ns3="065965b1-9b65-4526-9880-354d0eb82dad" targetNamespace="http://schemas.microsoft.com/office/2006/metadata/properties" ma:root="true" ma:fieldsID="b497dd8f6d72b4784afe70e6a1e3db86" ns2:_="" ns3:_="">
    <xsd:import namespace="05fbca4e-5c57-4259-a7eb-f09b4f31eaa9"/>
    <xsd:import namespace="065965b1-9b65-4526-9880-354d0eb82d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bca4e-5c57-4259-a7eb-f09b4f31e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7754591-104c-4794-b884-4992866f74e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5965b1-9b65-4526-9880-354d0eb82d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791c6bc-3e8e-42b8-8a49-f739acb7dc81}" ma:internalName="TaxCatchAll" ma:showField="CatchAllData" ma:web="065965b1-9b65-4526-9880-354d0eb82d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5965b1-9b65-4526-9880-354d0eb82dad" xsi:nil="true"/>
    <lcf76f155ced4ddcb4097134ff3c332f xmlns="05fbca4e-5c57-4259-a7eb-f09b4f31eaa9">
      <Terms xmlns="http://schemas.microsoft.com/office/infopath/2007/PartnerControls"/>
    </lcf76f155ced4ddcb4097134ff3c332f>
    <SharedWithUsers xmlns="065965b1-9b65-4526-9880-354d0eb82dad">
      <UserInfo>
        <DisplayName>Jamie Ziegelheim</DisplayName>
        <AccountId>17</AccountId>
        <AccountType/>
      </UserInfo>
      <UserInfo>
        <DisplayName>Lindsay McIntyre</DisplayName>
        <AccountId>15</AccountId>
        <AccountType/>
      </UserInfo>
      <UserInfo>
        <DisplayName>Hanna Bogorowski</DisplayName>
        <AccountId>16</AccountId>
        <AccountType/>
      </UserInfo>
    </SharedWithUsers>
  </documentManagement>
</p:properties>
</file>

<file path=customXml/itemProps1.xml><?xml version="1.0" encoding="utf-8"?>
<ds:datastoreItem xmlns:ds="http://schemas.openxmlformats.org/officeDocument/2006/customXml" ds:itemID="{01805788-D002-49BB-A9EA-E82D0EADCADD}">
  <ds:schemaRefs>
    <ds:schemaRef ds:uri="http://schemas.microsoft.com/sharepoint/v3/contenttype/forms"/>
  </ds:schemaRefs>
</ds:datastoreItem>
</file>

<file path=customXml/itemProps2.xml><?xml version="1.0" encoding="utf-8"?>
<ds:datastoreItem xmlns:ds="http://schemas.openxmlformats.org/officeDocument/2006/customXml" ds:itemID="{46482E85-F209-45AE-9A23-CB56D2A3D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fbca4e-5c57-4259-a7eb-f09b4f31eaa9"/>
    <ds:schemaRef ds:uri="065965b1-9b65-4526-9880-354d0eb82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DF51E-A6C2-4B84-BB1C-C30F63E1A549}">
  <ds:schemaRef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065965b1-9b65-4526-9880-354d0eb82dad"/>
    <ds:schemaRef ds:uri="05fbca4e-5c57-4259-a7eb-f09b4f31eaa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Performance Metrics</vt:lpstr>
      <vt:lpstr>SASB</vt:lpstr>
      <vt:lpstr>Ipieca</vt:lpstr>
      <vt:lpstr>TCFD</vt:lpstr>
      <vt:lpstr>AXPC</vt:lpstr>
      <vt:lpstr>API</vt:lpstr>
      <vt:lpstr>EEO-1</vt:lpstr>
      <vt:lpstr>Human Capital</vt:lpstr>
      <vt:lpstr>Additional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Bogorowski</dc:creator>
  <cp:keywords/>
  <dc:description/>
  <cp:lastModifiedBy>Abby Lasaine Vazquez</cp:lastModifiedBy>
  <cp:revision/>
  <dcterms:created xsi:type="dcterms:W3CDTF">2023-05-16T17:54:33Z</dcterms:created>
  <dcterms:modified xsi:type="dcterms:W3CDTF">2024-11-06T17:13:09Z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0x010100562CB9D2EAEC304F8F0E2C909D690660</vt:lpwstr>
  </property>
  <property fmtid="{D5CDD505-2E9C-101B-9397-08002B2CF9AE}" pid="3" name="MediaServiceImageTags">
    <vt:lpwstr/>
  </property>
</Properties>
</file>